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руглоке Бухгалтерия\Desktop\Реестр расходных обязательств\"/>
    </mc:Choice>
  </mc:AlternateContent>
  <bookViews>
    <workbookView xWindow="0" yWindow="0" windowWidth="15360" windowHeight="6855"/>
  </bookViews>
  <sheets>
    <sheet name="МО" sheetId="2" r:id="rId1"/>
  </sheets>
  <definedNames>
    <definedName name="_xlnm.Print_Titles" localSheetId="0">МО!$19:$19</definedName>
  </definedNames>
  <calcPr calcId="152511" refMode="R1C1"/>
</workbook>
</file>

<file path=xl/calcChain.xml><?xml version="1.0" encoding="utf-8"?>
<calcChain xmlns="http://schemas.openxmlformats.org/spreadsheetml/2006/main">
  <c r="DZ201" i="2" l="1"/>
  <c r="DY201" i="2"/>
  <c r="DX201" i="2"/>
  <c r="DW201" i="2"/>
  <c r="DW200" i="2" s="1"/>
  <c r="DW199" i="2" s="1"/>
  <c r="DV201" i="2"/>
  <c r="DZ200" i="2"/>
  <c r="DZ199" i="2" s="1"/>
  <c r="DY200" i="2"/>
  <c r="DY199" i="2" s="1"/>
  <c r="DX200" i="2"/>
  <c r="DX199" i="2" s="1"/>
  <c r="DV200" i="2"/>
  <c r="DV199" i="2"/>
  <c r="DZ193" i="2"/>
  <c r="DZ192" i="2" s="1"/>
  <c r="DY193" i="2"/>
  <c r="DY192" i="2" s="1"/>
  <c r="DX193" i="2"/>
  <c r="DX192" i="2" s="1"/>
  <c r="DW193" i="2"/>
  <c r="DV193" i="2"/>
  <c r="DW192" i="2"/>
  <c r="DW20" i="2" s="1"/>
  <c r="DV192" i="2"/>
  <c r="DZ187" i="2"/>
  <c r="DZ186" i="2" s="1"/>
  <c r="DY187" i="2"/>
  <c r="DX187" i="2"/>
  <c r="DX186" i="2" s="1"/>
  <c r="DW187" i="2"/>
  <c r="DV187" i="2"/>
  <c r="DY186" i="2"/>
  <c r="DW186" i="2"/>
  <c r="DV186" i="2"/>
  <c r="DZ135" i="2"/>
  <c r="DY135" i="2"/>
  <c r="DX135" i="2"/>
  <c r="DW135" i="2"/>
  <c r="DV135" i="2"/>
  <c r="DZ126" i="2"/>
  <c r="DY126" i="2"/>
  <c r="DX126" i="2"/>
  <c r="DW126" i="2"/>
  <c r="DV126" i="2"/>
  <c r="DZ80" i="2"/>
  <c r="DY80" i="2"/>
  <c r="DX80" i="2"/>
  <c r="DW80" i="2"/>
  <c r="DV80" i="2"/>
  <c r="DV78" i="2"/>
  <c r="DZ22" i="2"/>
  <c r="DZ21" i="2" s="1"/>
  <c r="DY22" i="2"/>
  <c r="DY21" i="2" s="1"/>
  <c r="DX22" i="2"/>
  <c r="DX21" i="2" s="1"/>
  <c r="DW22" i="2"/>
  <c r="DV22" i="2"/>
  <c r="DV21" i="2" s="1"/>
  <c r="DV20" i="2" s="1"/>
  <c r="DW21" i="2"/>
  <c r="DU201" i="2"/>
  <c r="DT201" i="2"/>
  <c r="DS201" i="2"/>
  <c r="DR201" i="2"/>
  <c r="DR200" i="2" s="1"/>
  <c r="DR199" i="2" s="1"/>
  <c r="DR20" i="2" s="1"/>
  <c r="DQ201" i="2"/>
  <c r="DQ200" i="2" s="1"/>
  <c r="DQ199" i="2" s="1"/>
  <c r="DU200" i="2"/>
  <c r="DU199" i="2" s="1"/>
  <c r="DT200" i="2"/>
  <c r="DT199" i="2" s="1"/>
  <c r="DS200" i="2"/>
  <c r="DS199" i="2" s="1"/>
  <c r="DU193" i="2"/>
  <c r="DU192" i="2" s="1"/>
  <c r="DT193" i="2"/>
  <c r="DS193" i="2"/>
  <c r="DR193" i="2"/>
  <c r="DQ193" i="2"/>
  <c r="DQ192" i="2" s="1"/>
  <c r="DT192" i="2"/>
  <c r="DS192" i="2"/>
  <c r="DR192" i="2"/>
  <c r="DU187" i="2"/>
  <c r="DU186" i="2" s="1"/>
  <c r="DT187" i="2"/>
  <c r="DS187" i="2"/>
  <c r="DS186" i="2" s="1"/>
  <c r="DR187" i="2"/>
  <c r="DQ187" i="2"/>
  <c r="DT186" i="2"/>
  <c r="DR186" i="2"/>
  <c r="DQ186" i="2"/>
  <c r="DU135" i="2"/>
  <c r="DT135" i="2"/>
  <c r="DS135" i="2"/>
  <c r="DR135" i="2"/>
  <c r="DQ135" i="2"/>
  <c r="DU126" i="2"/>
  <c r="DT126" i="2"/>
  <c r="DS126" i="2"/>
  <c r="DR126" i="2"/>
  <c r="DQ126" i="2"/>
  <c r="DU80" i="2"/>
  <c r="DT80" i="2"/>
  <c r="DS80" i="2"/>
  <c r="DR80" i="2"/>
  <c r="DQ80" i="2"/>
  <c r="DQ78" i="2"/>
  <c r="DU22" i="2"/>
  <c r="DU21" i="2" s="1"/>
  <c r="DT22" i="2"/>
  <c r="DT21" i="2" s="1"/>
  <c r="DS22" i="2"/>
  <c r="DS21" i="2" s="1"/>
  <c r="DR22" i="2"/>
  <c r="DQ22" i="2"/>
  <c r="DQ21" i="2" s="1"/>
  <c r="DR21" i="2"/>
  <c r="DP201" i="2"/>
  <c r="DO201" i="2"/>
  <c r="DN201" i="2"/>
  <c r="DM201" i="2"/>
  <c r="DL201" i="2"/>
  <c r="DL200" i="2" s="1"/>
  <c r="DL199" i="2" s="1"/>
  <c r="DP200" i="2"/>
  <c r="DP199" i="2" s="1"/>
  <c r="DO200" i="2"/>
  <c r="DO199" i="2" s="1"/>
  <c r="DN200" i="2"/>
  <c r="DN199" i="2" s="1"/>
  <c r="DM200" i="2"/>
  <c r="DM199" i="2"/>
  <c r="DP193" i="2"/>
  <c r="DP192" i="2" s="1"/>
  <c r="DO193" i="2"/>
  <c r="DN193" i="2"/>
  <c r="DM193" i="2"/>
  <c r="DL193" i="2"/>
  <c r="DO192" i="2"/>
  <c r="DN192" i="2"/>
  <c r="DM192" i="2"/>
  <c r="DL192" i="2"/>
  <c r="DP187" i="2"/>
  <c r="DO187" i="2"/>
  <c r="DN187" i="2"/>
  <c r="DN186" i="2" s="1"/>
  <c r="DM187" i="2"/>
  <c r="DL187" i="2"/>
  <c r="DL186" i="2" s="1"/>
  <c r="DP186" i="2"/>
  <c r="DO186" i="2"/>
  <c r="DM186" i="2"/>
  <c r="DP135" i="2"/>
  <c r="DO135" i="2"/>
  <c r="DN135" i="2"/>
  <c r="DM135" i="2"/>
  <c r="DL135" i="2"/>
  <c r="DP126" i="2"/>
  <c r="DO126" i="2"/>
  <c r="DN126" i="2"/>
  <c r="DM126" i="2"/>
  <c r="DL126" i="2"/>
  <c r="DP80" i="2"/>
  <c r="DN80" i="2"/>
  <c r="DM80" i="2"/>
  <c r="DM21" i="2" s="1"/>
  <c r="DM20" i="2" s="1"/>
  <c r="DL80" i="2"/>
  <c r="DP22" i="2"/>
  <c r="DN22" i="2"/>
  <c r="DM22" i="2"/>
  <c r="DL22" i="2"/>
  <c r="DL21" i="2" s="1"/>
  <c r="DP21" i="2"/>
  <c r="DN21" i="2"/>
  <c r="DK201" i="2"/>
  <c r="DJ201" i="2"/>
  <c r="DI201" i="2"/>
  <c r="DI200" i="2" s="1"/>
  <c r="DI199" i="2" s="1"/>
  <c r="DH201" i="2"/>
  <c r="DH200" i="2" s="1"/>
  <c r="DH199" i="2" s="1"/>
  <c r="DG201" i="2"/>
  <c r="DK200" i="2"/>
  <c r="DJ200" i="2"/>
  <c r="DJ199" i="2" s="1"/>
  <c r="DG200" i="2"/>
  <c r="DK199" i="2"/>
  <c r="DG199" i="2"/>
  <c r="DK193" i="2"/>
  <c r="DK192" i="2" s="1"/>
  <c r="DJ193" i="2"/>
  <c r="DI193" i="2"/>
  <c r="DH193" i="2"/>
  <c r="DH192" i="2" s="1"/>
  <c r="DG193" i="2"/>
  <c r="DG192" i="2" s="1"/>
  <c r="DJ192" i="2"/>
  <c r="DI192" i="2"/>
  <c r="DK187" i="2"/>
  <c r="DJ187" i="2"/>
  <c r="DJ186" i="2" s="1"/>
  <c r="DI187" i="2"/>
  <c r="DI186" i="2" s="1"/>
  <c r="DH187" i="2"/>
  <c r="DG187" i="2"/>
  <c r="DK186" i="2"/>
  <c r="DH186" i="2"/>
  <c r="DG186" i="2"/>
  <c r="DK135" i="2"/>
  <c r="DJ135" i="2"/>
  <c r="DI135" i="2"/>
  <c r="DH135" i="2"/>
  <c r="DG135" i="2"/>
  <c r="DK126" i="2"/>
  <c r="DJ126" i="2"/>
  <c r="DI126" i="2"/>
  <c r="DH126" i="2"/>
  <c r="DG126" i="2"/>
  <c r="DK80" i="2"/>
  <c r="DJ80" i="2"/>
  <c r="DI80" i="2"/>
  <c r="DH80" i="2"/>
  <c r="DG80" i="2"/>
  <c r="DG78" i="2"/>
  <c r="DG22" i="2" s="1"/>
  <c r="DG21" i="2" s="1"/>
  <c r="DG20" i="2" s="1"/>
  <c r="DK22" i="2"/>
  <c r="DK21" i="2" s="1"/>
  <c r="DJ22" i="2"/>
  <c r="DJ21" i="2" s="1"/>
  <c r="DI22" i="2"/>
  <c r="DI21" i="2" s="1"/>
  <c r="DI20" i="2" s="1"/>
  <c r="DH22" i="2"/>
  <c r="DH21" i="2" s="1"/>
  <c r="DF201" i="2"/>
  <c r="DE201" i="2"/>
  <c r="DD201" i="2"/>
  <c r="DC201" i="2"/>
  <c r="DB201" i="2"/>
  <c r="DB200" i="2" s="1"/>
  <c r="DB199" i="2" s="1"/>
  <c r="DF200" i="2"/>
  <c r="DF199" i="2" s="1"/>
  <c r="DE200" i="2"/>
  <c r="DE199" i="2" s="1"/>
  <c r="DD200" i="2"/>
  <c r="DD199" i="2" s="1"/>
  <c r="DC200" i="2"/>
  <c r="DC199" i="2"/>
  <c r="DF193" i="2"/>
  <c r="DF192" i="2" s="1"/>
  <c r="DE193" i="2"/>
  <c r="DE192" i="2" s="1"/>
  <c r="DD193" i="2"/>
  <c r="DC193" i="2"/>
  <c r="DB193" i="2"/>
  <c r="DD192" i="2"/>
  <c r="DC192" i="2"/>
  <c r="DB192" i="2"/>
  <c r="DF187" i="2"/>
  <c r="DE187" i="2"/>
  <c r="DD187" i="2"/>
  <c r="DD186" i="2" s="1"/>
  <c r="DC187" i="2"/>
  <c r="DC186" i="2" s="1"/>
  <c r="DB187" i="2"/>
  <c r="DF186" i="2"/>
  <c r="DE186" i="2"/>
  <c r="DB186" i="2"/>
  <c r="DF135" i="2"/>
  <c r="DE135" i="2"/>
  <c r="DD135" i="2"/>
  <c r="DC135" i="2"/>
  <c r="DB135" i="2"/>
  <c r="DF126" i="2"/>
  <c r="DE126" i="2"/>
  <c r="DD126" i="2"/>
  <c r="DC126" i="2"/>
  <c r="DB126" i="2"/>
  <c r="DF80" i="2"/>
  <c r="DE80" i="2"/>
  <c r="DD80" i="2"/>
  <c r="DC80" i="2"/>
  <c r="DB80" i="2"/>
  <c r="DB78" i="2"/>
  <c r="DF22" i="2"/>
  <c r="DF21" i="2" s="1"/>
  <c r="DE22" i="2"/>
  <c r="DE21" i="2" s="1"/>
  <c r="DD22" i="2"/>
  <c r="DD21" i="2" s="1"/>
  <c r="DC22" i="2"/>
  <c r="DC21" i="2" s="1"/>
  <c r="DC20" i="2" s="1"/>
  <c r="DB22" i="2"/>
  <c r="DB21" i="2" s="1"/>
  <c r="DA201" i="2"/>
  <c r="DA200" i="2" s="1"/>
  <c r="DA199" i="2" s="1"/>
  <c r="DA193" i="2"/>
  <c r="DA192" i="2" s="1"/>
  <c r="DA187" i="2"/>
  <c r="DA186" i="2"/>
  <c r="DA135" i="2"/>
  <c r="DA126" i="2"/>
  <c r="DA80" i="2"/>
  <c r="DA22" i="2"/>
  <c r="DA21" i="2" s="1"/>
  <c r="CY201" i="2"/>
  <c r="CY200" i="2" s="1"/>
  <c r="CY199" i="2" s="1"/>
  <c r="CY193" i="2"/>
  <c r="CY192" i="2" s="1"/>
  <c r="CY187" i="2"/>
  <c r="CY186" i="2"/>
  <c r="CY135" i="2"/>
  <c r="CY126" i="2"/>
  <c r="CY80" i="2"/>
  <c r="CY22" i="2"/>
  <c r="CY21" i="2" s="1"/>
  <c r="CY20" i="2" s="1"/>
  <c r="CX201" i="2"/>
  <c r="CX200" i="2" s="1"/>
  <c r="CX199" i="2" s="1"/>
  <c r="CX193" i="2"/>
  <c r="CX192" i="2"/>
  <c r="CX187" i="2"/>
  <c r="CX186" i="2" s="1"/>
  <c r="CX135" i="2"/>
  <c r="CX126" i="2"/>
  <c r="CX80" i="2"/>
  <c r="CX22" i="2"/>
  <c r="CX21" i="2" s="1"/>
  <c r="CX20" i="2" s="1"/>
  <c r="CW201" i="2"/>
  <c r="CW200" i="2" s="1"/>
  <c r="CW199" i="2" s="1"/>
  <c r="CW193" i="2"/>
  <c r="CW192" i="2" s="1"/>
  <c r="CW187" i="2"/>
  <c r="CW186" i="2"/>
  <c r="CW135" i="2"/>
  <c r="CW126" i="2"/>
  <c r="CW80" i="2"/>
  <c r="CW22" i="2"/>
  <c r="CW21" i="2" s="1"/>
  <c r="CW20" i="2" s="1"/>
  <c r="CU201" i="2"/>
  <c r="CT201" i="2"/>
  <c r="CT200" i="2" s="1"/>
  <c r="CT199" i="2" s="1"/>
  <c r="CS201" i="2"/>
  <c r="CR201" i="2"/>
  <c r="CR200" i="2" s="1"/>
  <c r="CR199" i="2" s="1"/>
  <c r="CP201" i="2"/>
  <c r="CP200" i="2" s="1"/>
  <c r="CP199" i="2" s="1"/>
  <c r="CO201" i="2"/>
  <c r="CN201" i="2"/>
  <c r="CM201" i="2"/>
  <c r="CV200" i="2"/>
  <c r="CV199" i="2" s="1"/>
  <c r="CU200" i="2"/>
  <c r="CU199" i="2" s="1"/>
  <c r="CS200" i="2"/>
  <c r="CS199" i="2" s="1"/>
  <c r="CQ200" i="2"/>
  <c r="CO200" i="2"/>
  <c r="CN200" i="2"/>
  <c r="CN199" i="2" s="1"/>
  <c r="CM200" i="2"/>
  <c r="CM199" i="2" s="1"/>
  <c r="CQ199" i="2"/>
  <c r="CO199" i="2"/>
  <c r="CV193" i="2"/>
  <c r="CV192" i="2" s="1"/>
  <c r="CU193" i="2"/>
  <c r="CT193" i="2"/>
  <c r="CS193" i="2"/>
  <c r="CR193" i="2"/>
  <c r="CR192" i="2" s="1"/>
  <c r="CQ193" i="2"/>
  <c r="CQ192" i="2" s="1"/>
  <c r="CP193" i="2"/>
  <c r="CO193" i="2"/>
  <c r="CO192" i="2" s="1"/>
  <c r="CN193" i="2"/>
  <c r="CN192" i="2" s="1"/>
  <c r="CM193" i="2"/>
  <c r="CU192" i="2"/>
  <c r="CT192" i="2"/>
  <c r="CS192" i="2"/>
  <c r="CP192" i="2"/>
  <c r="CM192" i="2"/>
  <c r="CV187" i="2"/>
  <c r="CV186" i="2" s="1"/>
  <c r="CU187" i="2"/>
  <c r="CU186" i="2" s="1"/>
  <c r="CT187" i="2"/>
  <c r="CS187" i="2"/>
  <c r="CS186" i="2" s="1"/>
  <c r="CR187" i="2"/>
  <c r="CR186" i="2" s="1"/>
  <c r="CQ187" i="2"/>
  <c r="CP187" i="2"/>
  <c r="CO187" i="2"/>
  <c r="CN187" i="2"/>
  <c r="CN186" i="2" s="1"/>
  <c r="CM187" i="2"/>
  <c r="CM186" i="2" s="1"/>
  <c r="CT186" i="2"/>
  <c r="CQ186" i="2"/>
  <c r="CP186" i="2"/>
  <c r="CO186" i="2"/>
  <c r="CV135" i="2"/>
  <c r="CU135" i="2"/>
  <c r="CT135" i="2"/>
  <c r="CS135" i="2"/>
  <c r="CR135" i="2"/>
  <c r="CQ135" i="2"/>
  <c r="CP135" i="2"/>
  <c r="CO135" i="2"/>
  <c r="CN135" i="2"/>
  <c r="CM135" i="2"/>
  <c r="CV126" i="2"/>
  <c r="CU126" i="2"/>
  <c r="CT126" i="2"/>
  <c r="CS126" i="2"/>
  <c r="CR126" i="2"/>
  <c r="CQ126" i="2"/>
  <c r="CP126" i="2"/>
  <c r="CO126" i="2"/>
  <c r="CN126" i="2"/>
  <c r="CM126" i="2"/>
  <c r="CV80" i="2"/>
  <c r="CU80" i="2"/>
  <c r="CU21" i="2" s="1"/>
  <c r="CU20" i="2" s="1"/>
  <c r="CT80" i="2"/>
  <c r="CS80" i="2"/>
  <c r="CR80" i="2"/>
  <c r="CQ80" i="2"/>
  <c r="CP80" i="2"/>
  <c r="CO80" i="2"/>
  <c r="CN80" i="2"/>
  <c r="CM80" i="2"/>
  <c r="CR78" i="2"/>
  <c r="CM78" i="2"/>
  <c r="CM22" i="2" s="1"/>
  <c r="CM21" i="2" s="1"/>
  <c r="CV22" i="2"/>
  <c r="CV21" i="2" s="1"/>
  <c r="CU22" i="2"/>
  <c r="CT22" i="2"/>
  <c r="CS22" i="2"/>
  <c r="CR22" i="2"/>
  <c r="CR21" i="2" s="1"/>
  <c r="CQ22" i="2"/>
  <c r="CQ21" i="2" s="1"/>
  <c r="CP22" i="2"/>
  <c r="CO22" i="2"/>
  <c r="CO21" i="2" s="1"/>
  <c r="CN22" i="2"/>
  <c r="CN21" i="2" s="1"/>
  <c r="CT21" i="2"/>
  <c r="CT20" i="2" s="1"/>
  <c r="CS21" i="2"/>
  <c r="CS20" i="2" s="1"/>
  <c r="CP21" i="2"/>
  <c r="CL201" i="2"/>
  <c r="CK201" i="2"/>
  <c r="CJ201" i="2"/>
  <c r="CI201" i="2"/>
  <c r="CH201" i="2"/>
  <c r="CH200" i="2" s="1"/>
  <c r="CH199" i="2" s="1"/>
  <c r="CL200" i="2"/>
  <c r="CL199" i="2" s="1"/>
  <c r="CK200" i="2"/>
  <c r="CK199" i="2" s="1"/>
  <c r="CJ200" i="2"/>
  <c r="CJ199" i="2" s="1"/>
  <c r="CI200" i="2"/>
  <c r="CI199" i="2"/>
  <c r="CL193" i="2"/>
  <c r="CL192" i="2" s="1"/>
  <c r="CK193" i="2"/>
  <c r="CK192" i="2" s="1"/>
  <c r="CJ193" i="2"/>
  <c r="CI193" i="2"/>
  <c r="CH193" i="2"/>
  <c r="CJ192" i="2"/>
  <c r="CI192" i="2"/>
  <c r="CH192" i="2"/>
  <c r="CL187" i="2"/>
  <c r="CK187" i="2"/>
  <c r="CJ187" i="2"/>
  <c r="CJ186" i="2" s="1"/>
  <c r="CI187" i="2"/>
  <c r="CH187" i="2"/>
  <c r="CL186" i="2"/>
  <c r="CK186" i="2"/>
  <c r="CI186" i="2"/>
  <c r="CH186" i="2"/>
  <c r="CL135" i="2"/>
  <c r="CK135" i="2"/>
  <c r="CJ135" i="2"/>
  <c r="CI135" i="2"/>
  <c r="CH135" i="2"/>
  <c r="CL126" i="2"/>
  <c r="CK126" i="2"/>
  <c r="CJ126" i="2"/>
  <c r="CI126" i="2"/>
  <c r="CH126" i="2"/>
  <c r="CL80" i="2"/>
  <c r="CK80" i="2"/>
  <c r="CJ80" i="2"/>
  <c r="CI80" i="2"/>
  <c r="CH80" i="2"/>
  <c r="CH78" i="2"/>
  <c r="CL22" i="2"/>
  <c r="CL21" i="2" s="1"/>
  <c r="CK22" i="2"/>
  <c r="CK21" i="2" s="1"/>
  <c r="CK20" i="2" s="1"/>
  <c r="CJ22" i="2"/>
  <c r="CJ21" i="2" s="1"/>
  <c r="CI22" i="2"/>
  <c r="CI21" i="2" s="1"/>
  <c r="CI20" i="2" s="1"/>
  <c r="CH22" i="2"/>
  <c r="CH21" i="2" s="1"/>
  <c r="CH20" i="2" s="1"/>
  <c r="CG201" i="2"/>
  <c r="CF201" i="2"/>
  <c r="CF200" i="2" s="1"/>
  <c r="CF199" i="2" s="1"/>
  <c r="CE201" i="2"/>
  <c r="CD201" i="2"/>
  <c r="CD200" i="2" s="1"/>
  <c r="CD199" i="2" s="1"/>
  <c r="CC201" i="2"/>
  <c r="CG200" i="2"/>
  <c r="CG199" i="2" s="1"/>
  <c r="CE200" i="2"/>
  <c r="CE199" i="2" s="1"/>
  <c r="CC200" i="2"/>
  <c r="CC199" i="2" s="1"/>
  <c r="CG193" i="2"/>
  <c r="CG192" i="2" s="1"/>
  <c r="CF193" i="2"/>
  <c r="CE193" i="2"/>
  <c r="CE192" i="2" s="1"/>
  <c r="CD193" i="2"/>
  <c r="CC193" i="2"/>
  <c r="CC192" i="2" s="1"/>
  <c r="CF192" i="2"/>
  <c r="CD192" i="2"/>
  <c r="CG187" i="2"/>
  <c r="CG186" i="2" s="1"/>
  <c r="CF187" i="2"/>
  <c r="CE187" i="2"/>
  <c r="CE186" i="2" s="1"/>
  <c r="CD187" i="2"/>
  <c r="CC187" i="2"/>
  <c r="CC186" i="2" s="1"/>
  <c r="CF186" i="2"/>
  <c r="CD186" i="2"/>
  <c r="CG135" i="2"/>
  <c r="CF135" i="2"/>
  <c r="CE135" i="2"/>
  <c r="CD135" i="2"/>
  <c r="CC135" i="2"/>
  <c r="CG126" i="2"/>
  <c r="CF126" i="2"/>
  <c r="CE126" i="2"/>
  <c r="CD126" i="2"/>
  <c r="CC126" i="2"/>
  <c r="CG80" i="2"/>
  <c r="CF80" i="2"/>
  <c r="CE80" i="2"/>
  <c r="CD80" i="2"/>
  <c r="CC80" i="2"/>
  <c r="CC78" i="2"/>
  <c r="CG22" i="2"/>
  <c r="CG21" i="2" s="1"/>
  <c r="CF22" i="2"/>
  <c r="CF21" i="2" s="1"/>
  <c r="CF20" i="2" s="1"/>
  <c r="CE22" i="2"/>
  <c r="CE21" i="2" s="1"/>
  <c r="CE20" i="2" s="1"/>
  <c r="CD22" i="2"/>
  <c r="CD21" i="2" s="1"/>
  <c r="CC22" i="2"/>
  <c r="CC21" i="2" s="1"/>
  <c r="CB201" i="2"/>
  <c r="CB200" i="2" s="1"/>
  <c r="CB199" i="2" s="1"/>
  <c r="CA201" i="2"/>
  <c r="BZ201" i="2"/>
  <c r="BY201" i="2"/>
  <c r="BX201" i="2"/>
  <c r="BX200" i="2" s="1"/>
  <c r="BX199" i="2" s="1"/>
  <c r="BW201" i="2"/>
  <c r="BV201" i="2"/>
  <c r="BU201" i="2"/>
  <c r="BU200" i="2" s="1"/>
  <c r="BU199" i="2" s="1"/>
  <c r="BT201" i="2"/>
  <c r="BT200" i="2" s="1"/>
  <c r="BT199" i="2" s="1"/>
  <c r="BS201" i="2"/>
  <c r="CA200" i="2"/>
  <c r="BZ200" i="2"/>
  <c r="BZ199" i="2" s="1"/>
  <c r="BY200" i="2"/>
  <c r="BW200" i="2"/>
  <c r="BW199" i="2" s="1"/>
  <c r="BV200" i="2"/>
  <c r="BV199" i="2" s="1"/>
  <c r="BS200" i="2"/>
  <c r="CA199" i="2"/>
  <c r="BY199" i="2"/>
  <c r="BS199" i="2"/>
  <c r="CB193" i="2"/>
  <c r="CA193" i="2"/>
  <c r="CA192" i="2" s="1"/>
  <c r="BZ193" i="2"/>
  <c r="BZ192" i="2" s="1"/>
  <c r="BY193" i="2"/>
  <c r="BX193" i="2"/>
  <c r="BW193" i="2"/>
  <c r="BV193" i="2"/>
  <c r="BV192" i="2" s="1"/>
  <c r="BU193" i="2"/>
  <c r="BT193" i="2"/>
  <c r="BS193" i="2"/>
  <c r="BS192" i="2" s="1"/>
  <c r="CB192" i="2"/>
  <c r="BY192" i="2"/>
  <c r="BX192" i="2"/>
  <c r="BW192" i="2"/>
  <c r="BU192" i="2"/>
  <c r="BT192" i="2"/>
  <c r="CB187" i="2"/>
  <c r="CA187" i="2"/>
  <c r="BZ187" i="2"/>
  <c r="BZ186" i="2" s="1"/>
  <c r="BZ20" i="2" s="1"/>
  <c r="BY187" i="2"/>
  <c r="BX187" i="2"/>
  <c r="BW187" i="2"/>
  <c r="BW186" i="2" s="1"/>
  <c r="BV187" i="2"/>
  <c r="BV186" i="2" s="1"/>
  <c r="BU187" i="2"/>
  <c r="BT187" i="2"/>
  <c r="BS187" i="2"/>
  <c r="CB186" i="2"/>
  <c r="CA186" i="2"/>
  <c r="BY186" i="2"/>
  <c r="BX186" i="2"/>
  <c r="BU186" i="2"/>
  <c r="BT186" i="2"/>
  <c r="BS186" i="2"/>
  <c r="CB135" i="2"/>
  <c r="CA135" i="2"/>
  <c r="BZ135" i="2"/>
  <c r="BY135" i="2"/>
  <c r="BX135" i="2"/>
  <c r="BW135" i="2"/>
  <c r="BV135" i="2"/>
  <c r="BU135" i="2"/>
  <c r="BT135" i="2"/>
  <c r="BS135" i="2"/>
  <c r="CB126" i="2"/>
  <c r="CA126" i="2"/>
  <c r="BZ126" i="2"/>
  <c r="BY126" i="2"/>
  <c r="BX126" i="2"/>
  <c r="BW126" i="2"/>
  <c r="BV126" i="2"/>
  <c r="BU126" i="2"/>
  <c r="BU21" i="2" s="1"/>
  <c r="BU20" i="2" s="1"/>
  <c r="BT126" i="2"/>
  <c r="BS126" i="2"/>
  <c r="CB80" i="2"/>
  <c r="CA80" i="2"/>
  <c r="BZ80" i="2"/>
  <c r="BY80" i="2"/>
  <c r="BX80" i="2"/>
  <c r="BW80" i="2"/>
  <c r="BW21" i="2" s="1"/>
  <c r="BV80" i="2"/>
  <c r="BU80" i="2"/>
  <c r="BT80" i="2"/>
  <c r="BS80" i="2"/>
  <c r="CB22" i="2"/>
  <c r="CB21" i="2" s="1"/>
  <c r="CA22" i="2"/>
  <c r="BZ22" i="2"/>
  <c r="BY22" i="2"/>
  <c r="BY21" i="2" s="1"/>
  <c r="BY20" i="2" s="1"/>
  <c r="BX22" i="2"/>
  <c r="BX21" i="2" s="1"/>
  <c r="BX20" i="2" s="1"/>
  <c r="BW22" i="2"/>
  <c r="BV22" i="2"/>
  <c r="BU22" i="2"/>
  <c r="BT22" i="2"/>
  <c r="BT21" i="2" s="1"/>
  <c r="BS22" i="2"/>
  <c r="BS21" i="2" s="1"/>
  <c r="BS20" i="2" s="1"/>
  <c r="CA21" i="2"/>
  <c r="BZ21" i="2"/>
  <c r="BV21" i="2"/>
  <c r="BV20" i="2" s="1"/>
  <c r="BQ201" i="2"/>
  <c r="BP201" i="2"/>
  <c r="BO201" i="2"/>
  <c r="BN201" i="2"/>
  <c r="BR200" i="2"/>
  <c r="BR199" i="2" s="1"/>
  <c r="BQ200" i="2"/>
  <c r="BQ199" i="2" s="1"/>
  <c r="BP200" i="2"/>
  <c r="BP199" i="2" s="1"/>
  <c r="BO200" i="2"/>
  <c r="BO199" i="2" s="1"/>
  <c r="BN200" i="2"/>
  <c r="BN199" i="2"/>
  <c r="BR193" i="2"/>
  <c r="BR192" i="2" s="1"/>
  <c r="BQ193" i="2"/>
  <c r="BQ192" i="2" s="1"/>
  <c r="BP193" i="2"/>
  <c r="BO193" i="2"/>
  <c r="BN193" i="2"/>
  <c r="BP192" i="2"/>
  <c r="BO192" i="2"/>
  <c r="BN192" i="2"/>
  <c r="BR187" i="2"/>
  <c r="BQ187" i="2"/>
  <c r="BP187" i="2"/>
  <c r="BO187" i="2"/>
  <c r="BN187" i="2"/>
  <c r="BR186" i="2"/>
  <c r="BQ186" i="2"/>
  <c r="BP186" i="2"/>
  <c r="BO186" i="2"/>
  <c r="BN186" i="2"/>
  <c r="BR135" i="2"/>
  <c r="BQ135" i="2"/>
  <c r="BP135" i="2"/>
  <c r="BO135" i="2"/>
  <c r="BN135" i="2"/>
  <c r="BR126" i="2"/>
  <c r="BQ126" i="2"/>
  <c r="BP126" i="2"/>
  <c r="BO126" i="2"/>
  <c r="BN126" i="2"/>
  <c r="BR80" i="2"/>
  <c r="BQ80" i="2"/>
  <c r="BP80" i="2"/>
  <c r="BO80" i="2"/>
  <c r="BN80" i="2"/>
  <c r="BN78" i="2"/>
  <c r="BR22" i="2"/>
  <c r="BQ22" i="2"/>
  <c r="BQ21" i="2" s="1"/>
  <c r="BQ20" i="2" s="1"/>
  <c r="BP22" i="2"/>
  <c r="BP21" i="2" s="1"/>
  <c r="BP20" i="2" s="1"/>
  <c r="BO22" i="2"/>
  <c r="BO21" i="2" s="1"/>
  <c r="BO20" i="2" s="1"/>
  <c r="BN22" i="2"/>
  <c r="BN21" i="2" s="1"/>
  <c r="BN20" i="2" s="1"/>
  <c r="BR21" i="2"/>
  <c r="BI78" i="2"/>
  <c r="BF22" i="2"/>
  <c r="BD78" i="2"/>
  <c r="DX20" i="2" l="1"/>
  <c r="DY20" i="2"/>
  <c r="DS20" i="2"/>
  <c r="DT20" i="2"/>
  <c r="DN20" i="2"/>
  <c r="DL20" i="2"/>
  <c r="DH20" i="2"/>
  <c r="DJ20" i="2"/>
  <c r="DD20" i="2"/>
  <c r="DE20" i="2"/>
  <c r="CN20" i="2"/>
  <c r="CM20" i="2"/>
  <c r="CV20" i="2"/>
  <c r="CO20" i="2"/>
  <c r="CR20" i="2"/>
  <c r="CQ20" i="2"/>
  <c r="CP20" i="2"/>
  <c r="CJ20" i="2"/>
  <c r="CD20" i="2"/>
  <c r="BW20" i="2"/>
  <c r="BT20" i="2"/>
  <c r="BR20" i="2"/>
  <c r="AY78" i="2"/>
  <c r="AS22" i="2" l="1"/>
  <c r="CZ187" i="2" l="1"/>
  <c r="CZ186" i="2"/>
  <c r="CZ135" i="2"/>
  <c r="CZ126" i="2"/>
  <c r="CZ201" i="2"/>
  <c r="CZ200" i="2"/>
  <c r="CZ199" i="2" s="1"/>
  <c r="CZ193" i="2"/>
  <c r="CZ192" i="2" s="1"/>
  <c r="BL201" i="2" l="1"/>
  <c r="BK201" i="2"/>
  <c r="BJ201" i="2"/>
  <c r="BJ200" i="2" s="1"/>
  <c r="BJ199" i="2" s="1"/>
  <c r="BI201" i="2"/>
  <c r="BI200" i="2" s="1"/>
  <c r="BI199" i="2" s="1"/>
  <c r="BL200" i="2"/>
  <c r="BK200" i="2"/>
  <c r="BK199" i="2" s="1"/>
  <c r="BL199" i="2"/>
  <c r="BL193" i="2"/>
  <c r="BK193" i="2"/>
  <c r="BJ193" i="2"/>
  <c r="BJ192" i="2" s="1"/>
  <c r="BI193" i="2"/>
  <c r="BI192" i="2" s="1"/>
  <c r="BL192" i="2"/>
  <c r="BK192" i="2"/>
  <c r="BL187" i="2"/>
  <c r="BK187" i="2"/>
  <c r="BK186" i="2" s="1"/>
  <c r="BJ187" i="2"/>
  <c r="BI187" i="2"/>
  <c r="BL186" i="2"/>
  <c r="BJ186" i="2"/>
  <c r="BI186" i="2"/>
  <c r="BL135" i="2"/>
  <c r="BK135" i="2"/>
  <c r="BJ135" i="2"/>
  <c r="BI135" i="2"/>
  <c r="BL126" i="2"/>
  <c r="BK126" i="2"/>
  <c r="BJ126" i="2"/>
  <c r="BI126" i="2"/>
  <c r="BL80" i="2"/>
  <c r="BK80" i="2"/>
  <c r="BJ80" i="2"/>
  <c r="BI80" i="2"/>
  <c r="BB22" i="2"/>
  <c r="BF200" i="2" l="1"/>
  <c r="BF199" i="2" s="1"/>
  <c r="BE200" i="2"/>
  <c r="BE199" i="2" s="1"/>
  <c r="BB200" i="2"/>
  <c r="BB199" i="2" s="1"/>
  <c r="BA200" i="2"/>
  <c r="BA199" i="2" s="1"/>
  <c r="AT200" i="2"/>
  <c r="AT199" i="2" s="1"/>
  <c r="AS200" i="2"/>
  <c r="AS199" i="2" s="1"/>
  <c r="BM200" i="2"/>
  <c r="BM199" i="2" s="1"/>
  <c r="BH201" i="2"/>
  <c r="BH200" i="2" s="1"/>
  <c r="BH199" i="2" s="1"/>
  <c r="BG201" i="2"/>
  <c r="BG200" i="2" s="1"/>
  <c r="BG199" i="2" s="1"/>
  <c r="BF201" i="2"/>
  <c r="BE201" i="2"/>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S201" i="2"/>
  <c r="AR201" i="2"/>
  <c r="AR200" i="2" s="1"/>
  <c r="AR199" i="2" s="1"/>
  <c r="AQ201" i="2"/>
  <c r="AQ200" i="2" s="1"/>
  <c r="AQ199" i="2" s="1"/>
  <c r="AP201" i="2"/>
  <c r="AP200" i="2" s="1"/>
  <c r="AP199" i="2" s="1"/>
  <c r="AO201" i="2"/>
  <c r="AO200" i="2" s="1"/>
  <c r="AO199" i="2" s="1"/>
  <c r="BM192" i="2"/>
  <c r="BF192" i="2"/>
  <c r="BB192" i="2"/>
  <c r="BA192" i="2"/>
  <c r="AT192" i="2"/>
  <c r="AS192" i="2"/>
  <c r="BM193" i="2"/>
  <c r="BH193" i="2"/>
  <c r="BH192" i="2" s="1"/>
  <c r="BG193" i="2"/>
  <c r="BG192" i="2" s="1"/>
  <c r="BF193" i="2"/>
  <c r="BE193" i="2"/>
  <c r="BE192" i="2" s="1"/>
  <c r="BD193" i="2"/>
  <c r="BD192" i="2" s="1"/>
  <c r="BC193" i="2"/>
  <c r="BC192" i="2" s="1"/>
  <c r="BB193" i="2"/>
  <c r="BA193" i="2"/>
  <c r="AZ193" i="2"/>
  <c r="AZ192" i="2" s="1"/>
  <c r="AY193" i="2"/>
  <c r="AY192" i="2" s="1"/>
  <c r="AX193" i="2"/>
  <c r="AX192" i="2" s="1"/>
  <c r="AW193" i="2"/>
  <c r="AW192" i="2" s="1"/>
  <c r="AV193" i="2"/>
  <c r="AV192" i="2" s="1"/>
  <c r="AU193" i="2"/>
  <c r="AU192" i="2" s="1"/>
  <c r="AT193" i="2"/>
  <c r="AS193" i="2"/>
  <c r="AR193" i="2"/>
  <c r="AR192" i="2" s="1"/>
  <c r="AQ193" i="2"/>
  <c r="AQ192" i="2" s="1"/>
  <c r="AP193" i="2"/>
  <c r="AP192" i="2" s="1"/>
  <c r="AO193" i="2"/>
  <c r="AO192" i="2" s="1"/>
  <c r="BM187" i="2"/>
  <c r="BM186" i="2" s="1"/>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BF186" i="2"/>
  <c r="BB186" i="2"/>
  <c r="BA186" i="2"/>
  <c r="AX186" i="2"/>
  <c r="AT186" i="2"/>
  <c r="AS186" i="2"/>
  <c r="BM135" i="2"/>
  <c r="BH135" i="2"/>
  <c r="BG135" i="2"/>
  <c r="BF135" i="2"/>
  <c r="BE135" i="2"/>
  <c r="BD135" i="2"/>
  <c r="BC135" i="2"/>
  <c r="BB135" i="2"/>
  <c r="BA135" i="2"/>
  <c r="AZ135" i="2"/>
  <c r="AY135" i="2"/>
  <c r="AX135" i="2"/>
  <c r="AW135" i="2"/>
  <c r="AV135" i="2"/>
  <c r="AU135" i="2"/>
  <c r="AT135" i="2"/>
  <c r="AS135" i="2"/>
  <c r="AR135" i="2"/>
  <c r="AQ135" i="2"/>
  <c r="AP135" i="2"/>
  <c r="AO135" i="2"/>
  <c r="BM126" i="2"/>
  <c r="BH126" i="2"/>
  <c r="BG126" i="2"/>
  <c r="BF126" i="2"/>
  <c r="BE126" i="2"/>
  <c r="BD126" i="2"/>
  <c r="BC126" i="2"/>
  <c r="BB126" i="2"/>
  <c r="BA126" i="2"/>
  <c r="AZ126" i="2"/>
  <c r="AY126" i="2"/>
  <c r="AX126" i="2"/>
  <c r="AW126" i="2"/>
  <c r="AV126" i="2"/>
  <c r="AU126" i="2"/>
  <c r="AT126" i="2"/>
  <c r="AS126" i="2"/>
  <c r="AR126" i="2"/>
  <c r="AQ126" i="2"/>
  <c r="AP126" i="2"/>
  <c r="AO126" i="2"/>
  <c r="BM80" i="2"/>
  <c r="BH80" i="2"/>
  <c r="BG80" i="2"/>
  <c r="BF80" i="2"/>
  <c r="BE80" i="2"/>
  <c r="BD80" i="2"/>
  <c r="BC80" i="2"/>
  <c r="BB80" i="2"/>
  <c r="BA80" i="2"/>
  <c r="AZ80" i="2"/>
  <c r="AY80" i="2"/>
  <c r="AX80" i="2"/>
  <c r="AW80" i="2"/>
  <c r="AV80" i="2"/>
  <c r="AU80" i="2"/>
  <c r="AT80" i="2"/>
  <c r="AT21" i="2" s="1"/>
  <c r="AS80" i="2"/>
  <c r="AR80" i="2"/>
  <c r="AQ80" i="2"/>
  <c r="AP80" i="2"/>
  <c r="AO80" i="2"/>
  <c r="BM22" i="2"/>
  <c r="BL22" i="2"/>
  <c r="BK22" i="2"/>
  <c r="BK21" i="2" s="1"/>
  <c r="BJ22" i="2"/>
  <c r="BJ21" i="2" s="1"/>
  <c r="BI22" i="2"/>
  <c r="BH22" i="2"/>
  <c r="BG22" i="2"/>
  <c r="BF21" i="2"/>
  <c r="BE22" i="2"/>
  <c r="BD22" i="2"/>
  <c r="BC22" i="2"/>
  <c r="BB21" i="2"/>
  <c r="BA22" i="2"/>
  <c r="AZ22" i="2"/>
  <c r="AY22" i="2"/>
  <c r="AX22" i="2"/>
  <c r="AW22" i="2"/>
  <c r="AV22" i="2"/>
  <c r="AU22" i="2"/>
  <c r="AU21" i="2" s="1"/>
  <c r="AT22" i="2"/>
  <c r="AR22" i="2"/>
  <c r="AQ22" i="2"/>
  <c r="AP22" i="2"/>
  <c r="AO22" i="2"/>
  <c r="C19" i="2"/>
  <c r="BG21" i="2" l="1"/>
  <c r="BC21" i="2"/>
  <c r="AY21" i="2"/>
  <c r="AQ21" i="2"/>
  <c r="AX21" i="2"/>
  <c r="AT20" i="2"/>
  <c r="AP21" i="2"/>
  <c r="AP20" i="2" s="1"/>
  <c r="BF20" i="2"/>
  <c r="BB20" i="2"/>
  <c r="BJ20" i="2"/>
  <c r="AQ20" i="2"/>
  <c r="BK20" i="2"/>
  <c r="AU20" i="2"/>
  <c r="BG20" i="2"/>
  <c r="AO21" i="2"/>
  <c r="AO20" i="2" s="1"/>
  <c r="BE21" i="2"/>
  <c r="BE20" i="2" s="1"/>
  <c r="BA21" i="2"/>
  <c r="BA20" i="2" s="1"/>
  <c r="AV21" i="2"/>
  <c r="AV20" i="2" s="1"/>
  <c r="BD21" i="2"/>
  <c r="BD20" i="2" s="1"/>
  <c r="BL21" i="2"/>
  <c r="BL20" i="2" s="1"/>
  <c r="AR21" i="2"/>
  <c r="AR20" i="2" s="1"/>
  <c r="AZ21" i="2"/>
  <c r="AZ20" i="2" s="1"/>
  <c r="BH21" i="2"/>
  <c r="AS21" i="2"/>
  <c r="AS20" i="2" s="1"/>
  <c r="AW21" i="2"/>
  <c r="BI21" i="2"/>
  <c r="BI20" i="2" s="1"/>
  <c r="BM21" i="2"/>
  <c r="BM20" i="2" s="1"/>
  <c r="D19" i="2"/>
  <c r="E19" i="2"/>
  <c r="F19" i="2" s="1"/>
  <c r="G19" i="2"/>
  <c r="H19" i="2" s="1"/>
  <c r="I19" i="2"/>
  <c r="J19" i="2" s="1"/>
  <c r="K19" i="2" s="1"/>
  <c r="L19" i="2" s="1"/>
  <c r="M19" i="2"/>
  <c r="N19" i="2" s="1"/>
  <c r="O19" i="2" s="1"/>
  <c r="P19" i="2" s="1"/>
  <c r="Q19" i="2"/>
  <c r="R19" i="2" s="1"/>
  <c r="S19" i="2" s="1"/>
  <c r="T19" i="2" s="1"/>
  <c r="U19" i="2"/>
  <c r="V19" i="2"/>
  <c r="W19" i="2" s="1"/>
  <c r="X19" i="2" s="1"/>
  <c r="Y19" i="2" s="1"/>
  <c r="Z19" i="2" s="1"/>
  <c r="AA19" i="2" s="1"/>
  <c r="AB19" i="2" s="1"/>
  <c r="AC19" i="2" s="1"/>
  <c r="AD19" i="2" s="1"/>
  <c r="AE19" i="2" s="1"/>
  <c r="AF19" i="2" s="1"/>
  <c r="AG19" i="2" s="1"/>
  <c r="AH19" i="2"/>
  <c r="AI19" i="2" s="1"/>
  <c r="AJ19" i="2" s="1"/>
  <c r="AK19" i="2" s="1"/>
  <c r="AO19" i="2" s="1"/>
  <c r="AP19" i="2" s="1"/>
  <c r="AQ19" i="2" s="1"/>
  <c r="AR19" i="2" s="1"/>
  <c r="AS19" i="2" s="1"/>
  <c r="AT19" i="2" s="1"/>
  <c r="AU19" i="2" s="1"/>
  <c r="AV19" i="2" s="1"/>
  <c r="AW19" i="2"/>
  <c r="AX19" i="2" s="1"/>
  <c r="AY19" i="2" s="1"/>
  <c r="AZ19" i="2" s="1"/>
  <c r="BA19" i="2" s="1"/>
  <c r="BB19" i="2" s="1"/>
  <c r="BC19" i="2" s="1"/>
  <c r="BD19" i="2" s="1"/>
  <c r="BE19" i="2" s="1"/>
  <c r="BF19" i="2" s="1"/>
  <c r="BG19" i="2" s="1"/>
  <c r="BH19" i="2" s="1"/>
  <c r="BI19" i="2"/>
  <c r="BJ19" i="2" s="1"/>
  <c r="BK19" i="2" s="1"/>
  <c r="BL19" i="2" s="1"/>
  <c r="BM19" i="2" s="1"/>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c r="CN19" i="2"/>
  <c r="CO19" i="2"/>
  <c r="CP19" i="2"/>
  <c r="CQ19" i="2"/>
  <c r="CR19" i="2"/>
  <c r="CS19" i="2"/>
  <c r="CT19" i="2"/>
  <c r="CU19" i="2"/>
  <c r="CV19" i="2"/>
  <c r="CW19" i="2" s="1"/>
  <c r="CX19" i="2" s="1"/>
  <c r="CY19" i="2" s="1"/>
  <c r="CZ19" i="2" s="1"/>
  <c r="DA19" i="2" s="1"/>
  <c r="DB19" i="2" s="1"/>
  <c r="DC19" i="2" s="1"/>
  <c r="DD19" i="2" s="1"/>
  <c r="DE19" i="2" s="1"/>
  <c r="DF19" i="2" s="1"/>
  <c r="DG19" i="2" s="1"/>
  <c r="DH19" i="2" s="1"/>
  <c r="DI19" i="2" s="1"/>
  <c r="DJ19" i="2" s="1"/>
  <c r="DK19" i="2" s="1"/>
  <c r="DL19" i="2" s="1"/>
  <c r="DM19" i="2"/>
  <c r="DN19" i="2" s="1"/>
  <c r="DO19" i="2" s="1"/>
  <c r="DP19" i="2" s="1"/>
  <c r="DQ19" i="2" s="1"/>
  <c r="DR19" i="2" s="1"/>
  <c r="DS19" i="2" s="1"/>
  <c r="DT19" i="2" s="1"/>
  <c r="DU19" i="2" s="1"/>
  <c r="DV19" i="2" s="1"/>
  <c r="DW19" i="2" s="1"/>
  <c r="DX19" i="2" s="1"/>
  <c r="DY19" i="2"/>
  <c r="DZ19" i="2" s="1"/>
  <c r="EA19" i="2" s="1"/>
  <c r="AG102" i="2"/>
</calcChain>
</file>

<file path=xl/sharedStrings.xml><?xml version="1.0" encoding="utf-8"?>
<sst xmlns="http://schemas.openxmlformats.org/spreadsheetml/2006/main" count="2025" uniqueCount="358">
  <si>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</si>
  <si>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</si>
  <si>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</si>
  <si>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</si>
  <si>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</si>
  <si>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</si>
  <si>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</si>
  <si>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</si>
  <si>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</si>
  <si>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</si>
  <si>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</si>
  <si>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</si>
  <si>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</si>
  <si>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</si>
  <si>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</si>
  <si>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</si>
  <si>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</si>
  <si>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</si>
  <si>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</si>
  <si>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</si>
  <si>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</si>
  <si>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</si>
  <si>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</si>
  <si>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</si>
  <si>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</si>
  <si>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</si>
  <si>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</si>
  <si>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</si>
  <si>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</si>
  <si>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</si>
  <si>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</si>
  <si>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</si>
  <si>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</si>
  <si>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</si>
  <si>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</si>
  <si>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</si>
  <si>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</si>
  <si>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</si>
  <si>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</si>
  <si>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</si>
  <si>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</si>
  <si>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</si>
  <si>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</si>
  <si>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</si>
  <si>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</si>
  <si>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</si>
  <si>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</si>
  <si>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</si>
  <si>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</si>
  <si>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</si>
  <si>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</si>
  <si>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</si>
  <si>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</si>
  <si>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</si>
  <si>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</si>
  <si>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3</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</si>
  <si>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</si>
  <si>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</si>
  <si>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</si>
  <si>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</si>
  <si>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</si>
  <si>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</si>
  <si>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</si>
  <si>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</si>
  <si>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</si>
  <si>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</si>
  <si>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</si>
  <si>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</si>
  <si>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</si>
  <si>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</si>
  <si>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</si>
  <si>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</si>
  <si>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</si>
  <si>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</si>
  <si>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</si>
  <si>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</si>
  <si>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</si>
  <si>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</si>
  <si>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</si>
  <si>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</si>
  <si>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</si>
  <si>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</si>
  <si>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</si>
  <si>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</si>
  <si>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</si>
  <si>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</si>
  <si>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</si>
  <si>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</si>
  <si>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</si>
  <si>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</si>
  <si>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</si>
  <si>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</si>
  <si>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</si>
  <si>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</si>
  <si>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</si>
  <si>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</si>
  <si>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</si>
  <si>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</si>
  <si>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</si>
  <si>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</si>
  <si>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</si>
  <si>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</si>
  <si>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</si>
  <si>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</si>
  <si>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</si>
  <si>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</si>
  <si>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</si>
  <si>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</si>
  <si>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</si>
  <si>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</si>
  <si>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</si>
  <si>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</si>
  <si>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</si>
  <si>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</si>
  <si>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</si>
  <si>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</si>
  <si>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</si>
  <si>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</si>
  <si>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</si>
  <si>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</si>
  <si>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</si>
  <si>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</si>
  <si>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</si>
  <si>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</si>
  <si>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</si>
  <si>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</si>
  <si>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</si>
  <si>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</si>
  <si>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</si>
  <si>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</si>
  <si>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</si>
  <si>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</si>
  <si>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</si>
  <si>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</si>
  <si>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</si>
  <si>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</si>
  <si>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</si>
  <si>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</si>
  <si>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</si>
  <si>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</si>
  <si>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</si>
  <si>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</si>
  <si>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</si>
  <si>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</si>
  <si>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</si>
  <si>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</si>
  <si>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</si>
  <si>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</si>
  <si>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</si>
  <si>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</si>
  <si>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</si>
  <si>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</si>
  <si>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</si>
  <si>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</si>
  <si>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</si>
  <si>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</si>
  <si>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</si>
  <si>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</si>
  <si>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</si>
  <si>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</si>
  <si>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</si>
  <si>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</si>
  <si>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</si>
  <si>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</si>
  <si>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</si>
  <si>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</si>
  <si>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</si>
  <si>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</si>
  <si>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</si>
  <si>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</si>
  <si>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</si>
  <si>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</si>
  <si>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</si>
  <si>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</si>
  <si>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</si>
  <si>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</si>
  <si>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</si>
  <si>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</si>
  <si>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</si>
  <si>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</si>
  <si>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</si>
  <si>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</si>
  <si>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</si>
  <si>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</si>
  <si>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</si>
  <si>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</si>
  <si>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</si>
  <si>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</si>
  <si>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</si>
  <si>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</si>
  <si>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</si>
  <si>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</si>
  <si>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</si>
  <si>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</si>
  <si>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</si>
  <si>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</si>
  <si>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</si>
  <si>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</si>
  <si>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</si>
  <si>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</si>
  <si>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</si>
  <si>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</si>
  <si>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</si>
  <si>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</si>
  <si>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</si>
  <si>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</si>
  <si>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</si>
  <si>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</si>
  <si>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</si>
  <si>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</si>
  <si>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</si>
  <si>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</si>
  <si>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</si>
  <si>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</si>
  <si>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</si>
  <si>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</si>
  <si>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</si>
  <si>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</si>
  <si>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</si>
  <si>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</si>
  <si>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</si>
  <si>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</si>
  <si>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</si>
  <si>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</si>
  <si>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</si>
  <si>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</si>
  <si>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</si>
  <si>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</si>
  <si>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</si>
  <si>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</si>
  <si>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</si>
  <si>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</si>
  <si>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</si>
  <si>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</si>
  <si>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</si>
  <si>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</si>
  <si>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</si>
  <si>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</si>
  <si>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</si>
  <si>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</si>
  <si>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</si>
  <si>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</si>
  <si>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</si>
  <si>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</si>
  <si>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</si>
  <si>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</si>
  <si>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</si>
  <si>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</si>
  <si>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</si>
  <si>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</si>
  <si>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</si>
  <si>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</si>
  <si>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</si>
  <si>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</si>
  <si>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</si>
  <si>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</si>
  <si>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</si>
  <si>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</si>
  <si>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</si>
  <si>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</si>
  <si>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</si>
  <si>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</si>
  <si>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</si>
  <si>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</si>
  <si>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</si>
  <si>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</si>
  <si>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</si>
  <si>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</si>
  <si>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</si>
  <si>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</si>
  <si>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</si>
  <si>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</si>
  <si>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</si>
  <si>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</si>
  <si>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</si>
  <si>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</si>
  <si>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</si>
  <si>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</si>
  <si>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</si>
  <si>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</si>
  <si>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</si>
  <si>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</si>
  <si>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</si>
  <si>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</si>
  <si>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</si>
  <si>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</si>
  <si>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</si>
  <si>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</si>
  <si>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</si>
  <si>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</si>
  <si>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</si>
  <si>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</si>
  <si>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</si>
  <si>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</si>
  <si>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</si>
  <si>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</si>
  <si>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</si>
  <si>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</si>
  <si>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</si>
  <si>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</si>
  <si>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</si>
  <si>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</si>
  <si>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</si>
  <si>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</si>
  <si>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</si>
  <si>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</si>
  <si>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</si>
  <si>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</si>
  <si>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</si>
  <si>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</si>
  <si>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</si>
  <si>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</si>
  <si>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</si>
  <si>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</si>
  <si>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</si>
  <si>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</si>
  <si>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</si>
  <si>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 xml:space="preserve">Глава </t>
  </si>
  <si>
    <t>Главный бухгалтер</t>
  </si>
  <si>
    <t>на 1 апреля 2024г.</t>
  </si>
  <si>
    <t>01.01.2014 – 31.12.2020</t>
  </si>
  <si>
    <t>01.01.2021 – 31.12.2026</t>
  </si>
  <si>
    <t>01.01.2023 – 31.12.2028</t>
  </si>
  <si>
    <t>01.01.2023-31.12.2023</t>
  </si>
  <si>
    <t>01.01.2024-31.12.2024</t>
  </si>
  <si>
    <t>01.01.2023– 31.12.2023</t>
  </si>
  <si>
    <t>в цело</t>
  </si>
  <si>
    <t>01.01.2024– 31.12.2024</t>
  </si>
  <si>
    <t>01.01.2023– 31.12.2028</t>
  </si>
  <si>
    <t>Постановление  от 21.11.2019 №59 "Об утверждении Перечня муниципальных программ Круглянского сельского поселения Каширского муниципального района ВО"</t>
  </si>
  <si>
    <t>Решения сессии Советов народных депутатов от 27.12.2022 № 80 "О бюджете Круглянского сельского поселения на 2023 год и на плановый период 2024 и 2025годов"</t>
  </si>
  <si>
    <t>Постановление от 29.12.2023 № 51 "Об утверждении  муниципальной программы Круглянского сельского поселения Каширского муниципального района Воронежской области"Обеспечение комфортным жильем и коммунальными услугами"</t>
  </si>
  <si>
    <t>Постановление от 29.12.2023 № 52 "Об утверждении  муниципальной программы Круглянского сельского поселения Каширского муниципального района Воронежской области "Муниципальное управление"</t>
  </si>
  <si>
    <t>Постановление  от 13.01.2014г. №13 "Об утверждении Перечня муниципальных программ Круглянского сельского поселения Каширского муниципального района ВО"</t>
  </si>
  <si>
    <t>Постановление  от 13.01.2014 №2 "Об утверждении Перечня муниципальных программКруглянского сельского поселения Каширского муниципального района ВО"</t>
  </si>
  <si>
    <t>Постановление от 29.12.2023 № 50 "Об утверждении  муниципальной программы  Круглянского сельского поселения Каширского муниципального района Воронежской области"Развитие автомобильных дорог"</t>
  </si>
  <si>
    <t>Постановление  от 13.01.2014г. №2 "Об утверждении Перечня муниципальных программ Круглянского сельского поселения Каширского муниципального района ВО"</t>
  </si>
  <si>
    <t>Решения сессии Советов народных депутатов от 27.12.2022 № 94 "О бюджете Круглянского сельского поселения на 2023 год и на плановый период 2024 и 2025годов"</t>
  </si>
  <si>
    <t>Постановление  от 13.01.2014 №2 "Об утверждении Перечня муниципальных программ Круглянского сельского поселения Каширского муниципального района ВО"</t>
  </si>
  <si>
    <t>Постановление от 28.12.2023 № 52 "Об утверждении  муниципальной программы Круглянского сельского поселения Каширского муниципального района Воронежской области "Муниципальное управление"</t>
  </si>
  <si>
    <t>Решения сессии Советов народных депутатов от 26.12.2023 № 145 "О бюджете Круглянского сельского поселения на 2024 год и на плановый период 2025 и 2026годов"</t>
  </si>
  <si>
    <t>Постановление от 29.12.2023 № 49 "Об утверждении  муниципальной программы Круглянского сельского поселения Каширского муниципального района Воронежской области "Социальная поддержка граждан"</t>
  </si>
  <si>
    <t>Решения сессии Советов народных депутатов от 29.12.2023 № 1145 "О бюджете Круглянского сельского поселения на 2024 год и на плановый период 2025 и 2026годов"</t>
  </si>
  <si>
    <t>Постановление  от 13.01.2014 №3 "Об утверждении Перечня муниципальных программ Круглянского сельского поселения Каширского муниципального района ВО"</t>
  </si>
  <si>
    <t>отчетный  2024 г.</t>
  </si>
  <si>
    <t>текущий
2025 г.</t>
  </si>
  <si>
    <t>очередной
2026 г.</t>
  </si>
  <si>
    <t>04102L3720</t>
  </si>
  <si>
    <t>04103SD130</t>
  </si>
  <si>
    <t>2028 г.</t>
  </si>
  <si>
    <t>отчетный 2024 г.</t>
  </si>
  <si>
    <t>текущий 2025 г.</t>
  </si>
  <si>
    <t>очередной 2026 г.</t>
  </si>
  <si>
    <t>Решения сессии Советов народных депутатов от 26.12.2024 № 190 "О бюджете Круглянского сельского поселения на 2024 год и на плановый период 2025 и 2026годов"</t>
  </si>
  <si>
    <t>Постановление от 28.12.2024г. № 69 "Об утверждении  муниципальной программы Круглянского сельского поселения Каширского муниципального района Воронежской области"Развитии культуры сельских поселений"</t>
  </si>
  <si>
    <t>01.01.2025 – 31.12.2025</t>
  </si>
  <si>
    <t xml:space="preserve">                                       Администрация Круглянского сельского поселения Каширского муниципального района  Воронежской области на 01.01.2025</t>
  </si>
  <si>
    <t>г.</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</si>
</sst>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
      <sz val="48"/>
      <color rgb="FF000000"/>
      <name val="Times New Roman"/>
      <family val="1"/>
      <charset val="204"/>
    </font>
    <font>
      <sz val="48"/>
      <color rgb="FF000000"/>
      <name val="Arial Cyr"/>
    </font>
    <font>
      <sz val="48"/>
      <name val="Calibri"/>
      <family val="2"/>
      <scheme val="minor"/>
    </font>
    <font>
      <b/>
      <sz val="48"/>
      <color rgb="FF000000"/>
      <name val="Arial Cyr"/>
    </font>
    <font>
      <sz val="36"/>
      <color rgb="FF000000"/>
      <name val="Arial Cyr"/>
    </font>
    <font>
      <sz val="36"/>
      <color rgb="FF000000"/>
      <name val="Arial Cyr"/>
      <charset val="204"/>
    </font>
    <font>
      <u/>
      <sz val="36"/>
      <color rgb="FF000000"/>
      <name val="Arial Cyr"/>
    </font>
    <font>
      <sz val="36"/>
      <color rgb="FF000000"/>
      <name val="Times New Roman"/>
      <family val="1"/>
      <charset val="204"/>
    </font>
    <font>
      <sz val="36"/>
      <color rgb="FF000000"/>
      <name val="Times New Roman Cyr"/>
    </font>
    <font>
      <b/>
      <sz val="36"/>
      <color rgb="FF000000"/>
      <name val="Times New Roman"/>
      <family val="1"/>
      <charset val="204"/>
    </font>
    <font>
      <sz val="36"/>
      <color indexed="8"/>
      <name val="Times New Roman"/>
      <family val="1"/>
      <charset val="204"/>
    </font>
    <font>
      <sz val="36"/>
      <name val="Times New Roman"/>
      <family val="1"/>
      <charset val="204"/>
    </font>
    <font>
      <sz val="36"/>
      <name val="Calibri"/>
      <family val="2"/>
      <scheme val="minor"/>
    </font>
    <font>
      <sz val="36"/>
      <color theme="1"/>
      <name val="Times New Roman"/>
      <family val="1"/>
      <charset val="204"/>
    </font>
    <font>
      <sz val="36"/>
      <color theme="1"/>
      <name val="Times New Roman Cy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42">
    <xf numFmtId="0" fontId="0" fillId="0" borderId="0" xfId="0"/>
    <xf numFmtId="0" fontId="10" fillId="0" borderId="1" xfId="1" applyNumberFormat="1" applyFont="1" applyProtection="1"/>
    <xf numFmtId="0" fontId="10" fillId="0" borderId="1" xfId="2" applyNumberFormat="1" applyFont="1" applyProtection="1">
      <alignment horizontal="center" vertical="top"/>
    </xf>
    <xf numFmtId="0" fontId="10" fillId="0" borderId="1" xfId="3" applyNumberFormat="1" applyFont="1" applyProtection="1">
      <alignment horizontal="left" vertical="top"/>
    </xf>
    <xf numFmtId="49" fontId="9" fillId="0" borderId="1" xfId="5" applyNumberFormat="1" applyFont="1" applyProtection="1">
      <alignment horizontal="center" vertical="top" shrinkToFit="1"/>
    </xf>
    <xf numFmtId="0" fontId="11" fillId="0" borderId="0" xfId="0" applyFont="1" applyProtection="1">
      <protection locked="0"/>
    </xf>
    <xf numFmtId="0" fontId="10" fillId="0" borderId="1" xfId="7" applyNumberFormat="1" applyFont="1" applyProtection="1">
      <alignment vertical="top"/>
    </xf>
    <xf numFmtId="0" fontId="10" fillId="0" borderId="1" xfId="8" applyNumberFormat="1" applyFont="1" applyProtection="1">
      <alignment horizontal="center" vertical="top"/>
    </xf>
    <xf numFmtId="0" fontId="10" fillId="0" borderId="1" xfId="9" applyNumberFormat="1" applyFont="1" applyProtection="1">
      <alignment vertical="top"/>
    </xf>
    <xf numFmtId="0" fontId="10" fillId="2" borderId="1" xfId="10" applyNumberFormat="1" applyFont="1" applyProtection="1">
      <alignment vertical="top"/>
    </xf>
    <xf numFmtId="49" fontId="10" fillId="2" borderId="1" xfId="11" applyNumberFormat="1" applyFont="1" applyProtection="1">
      <alignment vertical="top"/>
    </xf>
    <xf numFmtId="49" fontId="10" fillId="0" borderId="1" xfId="20" applyNumberFormat="1" applyFont="1" applyProtection="1"/>
    <xf numFmtId="49" fontId="9" fillId="0" borderId="7" xfId="54" applyNumberFormat="1" applyFont="1" applyProtection="1">
      <alignment horizontal="center" vertical="top" shrinkToFit="1"/>
    </xf>
    <xf numFmtId="0" fontId="13" fillId="0" borderId="1" xfId="9" applyNumberFormat="1" applyFont="1" applyProtection="1">
      <alignment vertical="top"/>
    </xf>
    <xf numFmtId="0" fontId="13" fillId="0" borderId="1" xfId="1" applyNumberFormat="1" applyFont="1" applyProtection="1"/>
    <xf numFmtId="0" fontId="13" fillId="0" borderId="1" xfId="3" applyNumberFormat="1" applyFont="1" applyProtection="1">
      <alignment horizontal="left" vertical="top"/>
    </xf>
    <xf numFmtId="49" fontId="13" fillId="2" borderId="1" xfId="11" applyNumberFormat="1" applyFont="1" applyProtection="1">
      <alignment vertical="top"/>
    </xf>
    <xf numFmtId="0" fontId="13" fillId="2" borderId="1" xfId="10" applyNumberFormat="1" applyFont="1" applyProtection="1">
      <alignment vertical="top"/>
    </xf>
    <xf numFmtId="0" fontId="16" fillId="0" borderId="3" xfId="38" applyNumberFormat="1" applyFont="1" applyProtection="1">
      <alignment horizontal="center" vertical="top"/>
    </xf>
    <xf numFmtId="49" fontId="18" fillId="4" borderId="6" xfId="40" applyNumberFormat="1" applyFont="1" applyFill="1" applyProtection="1">
      <alignment horizontal="left" vertical="top" wrapText="1"/>
    </xf>
    <xf numFmtId="49" fontId="18" fillId="4" borderId="3" xfId="41" applyNumberFormat="1" applyFont="1" applyFill="1" applyProtection="1">
      <alignment horizontal="center" vertical="top" shrinkToFit="1"/>
    </xf>
    <xf numFmtId="49" fontId="18" fillId="4" borderId="3" xfId="42" applyNumberFormat="1" applyFont="1" applyFill="1" applyProtection="1">
      <alignment horizontal="center" vertical="top"/>
    </xf>
    <xf numFmtId="0" fontId="18" fillId="4" borderId="3" xfId="43" applyNumberFormat="1" applyFont="1" applyFill="1" applyProtection="1">
      <alignment horizontal="center" vertical="top"/>
    </xf>
    <xf numFmtId="4" fontId="18" fillId="4" borderId="3" xfId="44" applyNumberFormat="1" applyFont="1" applyFill="1" applyProtection="1">
      <alignment horizontal="right" vertical="top" shrinkToFit="1"/>
    </xf>
    <xf numFmtId="49" fontId="16" fillId="4" borderId="6" xfId="47" applyNumberFormat="1" applyFont="1" applyFill="1" applyProtection="1">
      <alignment horizontal="center" vertical="top" wrapText="1"/>
    </xf>
    <xf numFmtId="49" fontId="16" fillId="4" borderId="3" xfId="48" applyNumberFormat="1" applyFont="1" applyFill="1" applyProtection="1">
      <alignment horizontal="center" vertical="top" wrapText="1"/>
    </xf>
    <xf numFmtId="49" fontId="19" fillId="4" borderId="6" xfId="47" applyNumberFormat="1" applyFont="1" applyFill="1" applyProtection="1">
      <alignment horizontal="center" vertical="top" wrapText="1"/>
    </xf>
    <xf numFmtId="0" fontId="16" fillId="4" borderId="6" xfId="49" applyNumberFormat="1" applyFont="1" applyFill="1" applyProtection="1">
      <alignment horizontal="center" vertical="top" wrapText="1"/>
    </xf>
    <xf numFmtId="49" fontId="19" fillId="4" borderId="3" xfId="48" applyNumberFormat="1" applyFont="1" applyFill="1" applyProtection="1">
      <alignment horizontal="center" vertical="top" wrapText="1"/>
    </xf>
    <xf numFmtId="49" fontId="16" fillId="4" borderId="6" xfId="51" applyNumberFormat="1" applyFont="1" applyFill="1" applyProtection="1">
      <alignment horizontal="center" vertical="top" shrinkToFit="1"/>
    </xf>
    <xf numFmtId="4" fontId="16" fillId="4" borderId="3" xfId="52" applyNumberFormat="1" applyFont="1" applyFill="1" applyProtection="1">
      <alignment horizontal="right" vertical="top" shrinkToFit="1"/>
    </xf>
    <xf numFmtId="49" fontId="16" fillId="4" borderId="3" xfId="53" applyNumberFormat="1" applyFont="1" applyFill="1" applyProtection="1">
      <alignment horizontal="center" vertical="top" wrapText="1"/>
    </xf>
    <xf numFmtId="0" fontId="19" fillId="4" borderId="6" xfId="49" applyNumberFormat="1" applyFont="1" applyFill="1" applyProtection="1">
      <alignment horizontal="center" vertical="top" wrapText="1"/>
    </xf>
    <xf numFmtId="0" fontId="19" fillId="4" borderId="3" xfId="50" applyNumberFormat="1" applyFont="1" applyFill="1" applyProtection="1">
      <alignment horizontal="center" vertical="top" wrapText="1"/>
    </xf>
    <xf numFmtId="0" fontId="16" fillId="4" borderId="3" xfId="50" applyNumberFormat="1" applyFont="1" applyFill="1" applyProtection="1">
      <alignment horizontal="center" vertical="top" wrapText="1"/>
    </xf>
    <xf numFmtId="4" fontId="20" fillId="4" borderId="3" xfId="52" applyNumberFormat="1" applyFont="1" applyFill="1" applyProtection="1">
      <alignment horizontal="right" vertical="top" shrinkToFit="1"/>
    </xf>
    <xf numFmtId="49" fontId="16" fillId="4" borderId="6" xfId="45" applyNumberFormat="1" applyFont="1" applyFill="1" applyProtection="1">
      <alignment horizontal="left" vertical="top" wrapText="1"/>
    </xf>
    <xf numFmtId="0" fontId="13" fillId="4" borderId="1" xfId="59" applyNumberFormat="1" applyFont="1" applyFill="1" applyProtection="1">
      <alignment horizontal="left" vertical="top" wrapText="1"/>
    </xf>
    <xf numFmtId="49" fontId="13" fillId="4" borderId="1" xfId="60" applyNumberFormat="1" applyFont="1" applyFill="1" applyProtection="1">
      <alignment horizontal="center" vertical="top"/>
    </xf>
    <xf numFmtId="0" fontId="13" fillId="4" borderId="1" xfId="8" applyNumberFormat="1" applyFont="1" applyFill="1" applyProtection="1">
      <alignment horizontal="center" vertical="top"/>
    </xf>
    <xf numFmtId="49" fontId="13" fillId="4" borderId="1" xfId="61" applyNumberFormat="1" applyFont="1" applyFill="1" applyProtection="1">
      <alignment horizontal="center" vertical="top"/>
    </xf>
    <xf numFmtId="0" fontId="21" fillId="0" borderId="0" xfId="0" applyFont="1" applyProtection="1">
      <protection locked="0"/>
    </xf>
    <xf numFmtId="49" fontId="16" fillId="4" borderId="3" xfId="46" applyNumberFormat="1" applyFont="1" applyFill="1" applyProtection="1">
      <alignment horizontal="center" vertical="top" shrinkToFit="1"/>
    </xf>
    <xf numFmtId="0" fontId="13" fillId="0" borderId="1" xfId="9" applyNumberFormat="1" applyFont="1" applyProtection="1">
      <alignment vertical="top"/>
    </xf>
    <xf numFmtId="0" fontId="13" fillId="0" borderId="1" xfId="4" applyNumberFormat="1" applyFont="1" applyProtection="1">
      <alignment horizontal="left" vertical="top"/>
    </xf>
    <xf numFmtId="0" fontId="16" fillId="4" borderId="3" xfId="38" applyNumberFormat="1" applyFont="1" applyFill="1" applyProtection="1">
      <alignment horizontal="center" vertical="top"/>
    </xf>
    <xf numFmtId="0" fontId="13" fillId="0" borderId="1" xfId="9" applyNumberFormat="1" applyFont="1" applyProtection="1">
      <alignment vertical="top"/>
    </xf>
    <xf numFmtId="0" fontId="13" fillId="0" borderId="1" xfId="9" applyFont="1">
      <alignment vertical="top"/>
    </xf>
    <xf numFmtId="0" fontId="10" fillId="0" borderId="1" xfId="3" applyNumberFormat="1" applyFont="1" applyProtection="1">
      <alignment horizontal="left" vertical="top"/>
    </xf>
    <xf numFmtId="0" fontId="10" fillId="0" borderId="1" xfId="3" applyFont="1">
      <alignment horizontal="left" vertical="top"/>
    </xf>
    <xf numFmtId="0" fontId="10" fillId="0" borderId="1" xfId="4" applyNumberFormat="1" applyFont="1" applyProtection="1">
      <alignment horizontal="left" vertical="top"/>
    </xf>
    <xf numFmtId="0" fontId="10" fillId="0" borderId="1" xfId="4" applyFont="1">
      <alignment horizontal="left" vertical="top"/>
    </xf>
    <xf numFmtId="0" fontId="10" fillId="0" borderId="1" xfId="2" applyNumberFormat="1" applyFont="1" applyProtection="1">
      <alignment horizontal="center" vertical="top"/>
    </xf>
    <xf numFmtId="0" fontId="10" fillId="0" borderId="1" xfId="2" applyFont="1">
      <alignment horizontal="center" vertical="top"/>
    </xf>
    <xf numFmtId="0" fontId="10" fillId="0" borderId="1" xfId="7" applyNumberFormat="1" applyFont="1" applyProtection="1">
      <alignment vertical="top"/>
    </xf>
    <xf numFmtId="0" fontId="10" fillId="0" borderId="1" xfId="7" applyFont="1">
      <alignment vertical="top"/>
    </xf>
    <xf numFmtId="0" fontId="10" fillId="0" borderId="1" xfId="9" applyNumberFormat="1" applyFont="1" applyProtection="1">
      <alignment vertical="top"/>
    </xf>
    <xf numFmtId="0" fontId="10" fillId="0" borderId="1" xfId="9" applyFont="1">
      <alignment vertical="top"/>
    </xf>
    <xf numFmtId="0" fontId="10" fillId="0" borderId="1" xfId="8" applyNumberFormat="1" applyFont="1" applyProtection="1">
      <alignment horizontal="center" vertical="top"/>
    </xf>
    <xf numFmtId="0" fontId="10" fillId="0" borderId="1" xfId="8" applyFont="1">
      <alignment horizontal="center" vertical="top"/>
    </xf>
    <xf numFmtId="49" fontId="17" fillId="0" borderId="3" xfId="36" applyNumberFormat="1" applyFont="1" applyProtection="1">
      <alignment horizontal="center" vertical="center" wrapText="1"/>
    </xf>
    <xf numFmtId="49" fontId="17" fillId="0" borderId="3" xfId="36" applyFont="1">
      <alignment horizontal="center" vertical="center" wrapText="1"/>
    </xf>
    <xf numFmtId="0" fontId="13" fillId="0" borderId="1" xfId="3" applyNumberFormat="1" applyFont="1" applyProtection="1">
      <alignment horizontal="left" vertical="top"/>
    </xf>
    <xf numFmtId="0" fontId="13" fillId="0" borderId="1" xfId="3" applyFont="1">
      <alignment horizontal="left" vertical="top"/>
    </xf>
    <xf numFmtId="0" fontId="13" fillId="0" borderId="1" xfId="4" applyNumberFormat="1" applyFont="1" applyProtection="1">
      <alignment horizontal="left" vertical="top"/>
    </xf>
    <xf numFmtId="0" fontId="13" fillId="0" borderId="1" xfId="4" applyFont="1">
      <alignment horizontal="left" vertical="top"/>
    </xf>
    <xf numFmtId="49" fontId="16" fillId="0" borderId="3" xfId="16" applyNumberFormat="1" applyFont="1" applyProtection="1">
      <alignment horizontal="center" vertical="center" wrapText="1"/>
    </xf>
    <xf numFmtId="49" fontId="16" fillId="0" borderId="3" xfId="16" applyFont="1">
      <alignment horizontal="center" vertical="center" wrapText="1"/>
    </xf>
    <xf numFmtId="49" fontId="22" fillId="0" borderId="3" xfId="16" applyNumberFormat="1" applyFont="1" applyProtection="1">
      <alignment horizontal="center" vertical="center" wrapText="1"/>
    </xf>
    <xf numFmtId="49" fontId="22" fillId="0" borderId="3" xfId="16" applyFont="1">
      <alignment horizontal="center" vertical="center" wrapText="1"/>
    </xf>
    <xf numFmtId="49" fontId="16" fillId="0" borderId="3" xfId="19" applyNumberFormat="1" applyFont="1" applyProtection="1">
      <alignment horizontal="center" vertical="center" wrapText="1"/>
    </xf>
    <xf numFmtId="49" fontId="16" fillId="0" borderId="3" xfId="19" applyFont="1">
      <alignment horizontal="center" vertical="center" wrapText="1"/>
    </xf>
    <xf numFmtId="49" fontId="20" fillId="0" borderId="3" xfId="16" applyNumberFormat="1" applyFont="1" applyProtection="1">
      <alignment horizontal="center" vertical="center" wrapText="1"/>
    </xf>
    <xf numFmtId="49" fontId="20" fillId="0" borderId="3" xfId="16" applyFont="1">
      <alignment horizontal="center" vertical="center" wrapText="1"/>
    </xf>
    <xf numFmtId="49" fontId="17" fillId="0" borderId="3" xfId="37" applyNumberFormat="1" applyFont="1" applyProtection="1">
      <alignment horizontal="center" vertical="center" wrapText="1"/>
    </xf>
    <xf numFmtId="49" fontId="17" fillId="0" borderId="3" xfId="37" applyFont="1">
      <alignment horizontal="center" vertical="center" wrapText="1"/>
    </xf>
    <xf numFmtId="0" fontId="10" fillId="0" borderId="1" xfId="1" applyNumberFormat="1" applyFont="1" applyProtection="1"/>
    <xf numFmtId="0" fontId="10" fillId="0" borderId="1" xfId="1" applyFont="1"/>
    <xf numFmtId="49" fontId="17" fillId="0" borderId="2" xfId="36" applyNumberFormat="1" applyFont="1" applyBorder="1" applyProtection="1">
      <alignment horizontal="center" vertical="center" wrapText="1"/>
    </xf>
    <xf numFmtId="49" fontId="17" fillId="0" borderId="4" xfId="36" applyNumberFormat="1" applyFont="1" applyBorder="1" applyProtection="1">
      <alignment horizontal="center" vertical="center" wrapText="1"/>
    </xf>
    <xf numFmtId="49" fontId="17" fillId="0" borderId="5" xfId="36" applyNumberFormat="1" applyFont="1" applyBorder="1" applyProtection="1">
      <alignment horizontal="center" vertical="center" wrapText="1"/>
    </xf>
    <xf numFmtId="49" fontId="17" fillId="4" borderId="3" xfId="36" applyNumberFormat="1" applyFont="1" applyFill="1" applyProtection="1">
      <alignment horizontal="center" vertical="center" wrapText="1"/>
    </xf>
    <xf numFmtId="49" fontId="17" fillId="4" borderId="3" xfId="36" applyFont="1" applyFill="1">
      <alignment horizontal="center" vertical="center" wrapText="1"/>
    </xf>
    <xf numFmtId="49" fontId="17" fillId="4" borderId="2" xfId="36" applyNumberFormat="1" applyFont="1" applyFill="1" applyBorder="1" applyProtection="1">
      <alignment horizontal="center" vertical="center" wrapText="1"/>
    </xf>
    <xf numFmtId="49" fontId="17" fillId="4" borderId="4" xfId="36" applyNumberFormat="1" applyFont="1" applyFill="1" applyBorder="1" applyProtection="1">
      <alignment horizontal="center" vertical="center" wrapText="1"/>
    </xf>
    <xf numFmtId="49" fontId="17" fillId="4" borderId="5" xfId="36" applyNumberFormat="1" applyFont="1" applyFill="1" applyBorder="1" applyProtection="1">
      <alignment horizontal="center" vertical="center" wrapText="1"/>
    </xf>
    <xf numFmtId="49" fontId="16" fillId="0" borderId="3" xfId="21" applyNumberFormat="1" applyFont="1" applyProtection="1">
      <alignment horizontal="center" vertical="center"/>
    </xf>
    <xf numFmtId="49" fontId="16" fillId="0" borderId="3" xfId="21" applyFont="1">
      <alignment horizontal="center" vertical="center"/>
    </xf>
    <xf numFmtId="49" fontId="16" fillId="0" borderId="3" xfId="30" applyNumberFormat="1" applyFont="1" applyProtection="1">
      <alignment horizontal="center" vertical="center" wrapText="1"/>
    </xf>
    <xf numFmtId="49" fontId="16" fillId="0" borderId="3" xfId="30" applyFont="1">
      <alignment horizontal="center" vertical="center" wrapText="1"/>
    </xf>
    <xf numFmtId="49" fontId="16" fillId="0" borderId="3" xfId="31" applyNumberFormat="1" applyFont="1" applyProtection="1">
      <alignment horizontal="center" vertical="center" wrapText="1"/>
    </xf>
    <xf numFmtId="49" fontId="16" fillId="0" borderId="3" xfId="31" applyFont="1">
      <alignment horizontal="center" vertical="center" wrapText="1"/>
    </xf>
    <xf numFmtId="49" fontId="16" fillId="0" borderId="3" xfId="17" applyNumberFormat="1" applyFont="1" applyProtection="1">
      <alignment horizontal="center" vertical="center" wrapText="1"/>
    </xf>
    <xf numFmtId="49" fontId="16" fillId="0" borderId="3" xfId="17" applyFont="1">
      <alignment horizontal="center" vertical="center" wrapText="1"/>
    </xf>
    <xf numFmtId="49" fontId="16" fillId="2" borderId="3" xfId="18" applyNumberFormat="1" applyFont="1" applyProtection="1">
      <alignment horizontal="center" vertical="center" wrapText="1"/>
    </xf>
    <xf numFmtId="49" fontId="16" fillId="2" borderId="3" xfId="18" applyFont="1">
      <alignment horizontal="center" vertical="center" wrapText="1"/>
    </xf>
    <xf numFmtId="49" fontId="16" fillId="2" borderId="3" xfId="32" applyNumberFormat="1" applyFont="1" applyProtection="1">
      <alignment horizontal="center" vertical="center" wrapText="1"/>
    </xf>
    <xf numFmtId="49" fontId="16" fillId="2" borderId="3" xfId="32" applyFont="1">
      <alignment horizontal="center" vertical="center" wrapText="1"/>
    </xf>
    <xf numFmtId="49" fontId="16" fillId="2" borderId="3" xfId="33" applyNumberFormat="1" applyFont="1" applyProtection="1">
      <alignment horizontal="center" vertical="center" wrapText="1"/>
    </xf>
    <xf numFmtId="49" fontId="16" fillId="2" borderId="3" xfId="33" applyFont="1">
      <alignment horizontal="center" vertical="center" wrapText="1"/>
    </xf>
    <xf numFmtId="49" fontId="16" fillId="2" borderId="3" xfId="34" applyNumberFormat="1" applyFont="1" applyProtection="1">
      <alignment horizontal="center" vertical="center" wrapText="1"/>
    </xf>
    <xf numFmtId="49" fontId="16" fillId="2" borderId="3" xfId="34" applyFont="1">
      <alignment horizontal="center" vertical="center" wrapText="1"/>
    </xf>
    <xf numFmtId="49" fontId="16" fillId="2" borderId="3" xfId="35" applyNumberFormat="1" applyFont="1" applyProtection="1">
      <alignment horizontal="center" vertical="center" wrapText="1"/>
    </xf>
    <xf numFmtId="49" fontId="16" fillId="2" borderId="3" xfId="35" applyFont="1">
      <alignment horizontal="center" vertical="center" wrapText="1"/>
    </xf>
    <xf numFmtId="49" fontId="23" fillId="0" borderId="3" xfId="37" applyNumberFormat="1" applyFont="1" applyProtection="1">
      <alignment horizontal="center" vertical="center" wrapText="1"/>
    </xf>
    <xf numFmtId="49" fontId="23" fillId="0" borderId="3" xfId="37" applyFont="1">
      <alignment horizontal="center" vertical="center" wrapText="1"/>
    </xf>
    <xf numFmtId="49" fontId="16" fillId="0" borderId="3" xfId="24" applyNumberFormat="1" applyFont="1" applyProtection="1">
      <alignment horizontal="center" vertical="center" wrapText="1"/>
    </xf>
    <xf numFmtId="49" fontId="16" fillId="0" borderId="3" xfId="24" applyFont="1">
      <alignment horizontal="center" vertical="center" wrapText="1"/>
    </xf>
    <xf numFmtId="49" fontId="16" fillId="0" borderId="3" xfId="27" applyNumberFormat="1" applyFont="1" applyProtection="1">
      <alignment horizontal="center" vertical="center" wrapText="1"/>
    </xf>
    <xf numFmtId="49" fontId="16" fillId="0" borderId="3" xfId="27" applyFont="1">
      <alignment horizontal="center" vertical="center" wrapText="1"/>
    </xf>
    <xf numFmtId="49" fontId="16" fillId="0" borderId="3" xfId="22" applyNumberFormat="1" applyFont="1" applyProtection="1">
      <alignment horizontal="center" vertical="center" wrapText="1"/>
    </xf>
    <xf numFmtId="49" fontId="16" fillId="0" borderId="3" xfId="22" applyFont="1">
      <alignment horizontal="center" vertical="center" wrapText="1"/>
    </xf>
    <xf numFmtId="49" fontId="16" fillId="0" borderId="3" xfId="23" applyNumberFormat="1" applyFont="1" applyProtection="1">
      <alignment horizontal="center" vertical="center" wrapText="1"/>
    </xf>
    <xf numFmtId="49" fontId="16" fillId="0" borderId="3" xfId="23" applyFont="1">
      <alignment horizontal="center" vertical="center" wrapText="1"/>
    </xf>
    <xf numFmtId="49" fontId="16" fillId="0" borderId="3" xfId="25" applyNumberFormat="1" applyFont="1" applyProtection="1">
      <alignment horizontal="center" vertical="center" wrapText="1"/>
    </xf>
    <xf numFmtId="49" fontId="16" fillId="0" borderId="3" xfId="25" applyFont="1">
      <alignment horizontal="center" vertical="center" wrapText="1"/>
    </xf>
    <xf numFmtId="49" fontId="16" fillId="0" borderId="3" xfId="26" applyNumberFormat="1" applyFont="1" applyProtection="1">
      <alignment horizontal="center" vertical="center" wrapText="1"/>
    </xf>
    <xf numFmtId="49" fontId="16" fillId="0" borderId="3" xfId="26" applyFont="1">
      <alignment horizontal="center" vertical="center" wrapText="1"/>
    </xf>
    <xf numFmtId="49" fontId="16" fillId="0" borderId="3" xfId="28" applyNumberFormat="1" applyFont="1" applyProtection="1">
      <alignment horizontal="center" vertical="center" wrapText="1"/>
    </xf>
    <xf numFmtId="49" fontId="16" fillId="0" borderId="3" xfId="28" applyFont="1">
      <alignment horizontal="center" vertical="center" wrapText="1"/>
    </xf>
    <xf numFmtId="0" fontId="16" fillId="0" borderId="3" xfId="39" applyNumberFormat="1" applyFont="1" applyProtection="1">
      <alignment horizontal="center" vertical="top"/>
    </xf>
    <xf numFmtId="0" fontId="16" fillId="0" borderId="3" xfId="39" applyFont="1">
      <alignment horizontal="center" vertical="top"/>
    </xf>
    <xf numFmtId="0" fontId="12" fillId="0" borderId="1" xfId="6" applyNumberFormat="1" applyFont="1" applyProtection="1">
      <alignment horizontal="center" vertical="top" wrapText="1"/>
    </xf>
    <xf numFmtId="0" fontId="12" fillId="0" borderId="1" xfId="6" applyFont="1">
      <alignment horizontal="center" vertical="top" wrapText="1"/>
    </xf>
    <xf numFmtId="0" fontId="14" fillId="0" borderId="1" xfId="12" applyNumberFormat="1" applyFont="1" applyProtection="1">
      <alignment vertical="top"/>
    </xf>
    <xf numFmtId="0" fontId="15" fillId="0" borderId="1" xfId="12" applyFont="1">
      <alignment vertical="top"/>
    </xf>
    <xf numFmtId="0" fontId="13" fillId="2" borderId="1" xfId="13" applyNumberFormat="1" applyFont="1" applyProtection="1">
      <alignment horizontal="left" vertical="top"/>
    </xf>
    <xf numFmtId="0" fontId="13" fillId="2" borderId="1" xfId="13" applyFont="1">
      <alignment horizontal="left" vertical="top"/>
    </xf>
    <xf numFmtId="49" fontId="16" fillId="0" borderId="2" xfId="14" applyNumberFormat="1" applyFont="1" applyBorder="1" applyProtection="1">
      <alignment horizontal="center" vertical="center" wrapText="1"/>
    </xf>
    <xf numFmtId="49" fontId="16" fillId="0" borderId="4" xfId="14" applyNumberFormat="1" applyFont="1" applyBorder="1" applyProtection="1">
      <alignment horizontal="center" vertical="center" wrapText="1"/>
    </xf>
    <xf numFmtId="49" fontId="16" fillId="0" borderId="5" xfId="14" applyNumberFormat="1" applyFont="1" applyBorder="1" applyProtection="1">
      <alignment horizontal="center" vertical="center" wrapText="1"/>
    </xf>
    <xf numFmtId="49" fontId="16" fillId="0" borderId="3" xfId="15" applyNumberFormat="1" applyFont="1" applyProtection="1">
      <alignment horizontal="center" vertical="center" wrapText="1"/>
    </xf>
    <xf numFmtId="49" fontId="16" fillId="0" borderId="3" xfId="15" applyFont="1">
      <alignment horizontal="center" vertical="center" wrapText="1"/>
    </xf>
    <xf numFmtId="49" fontId="16" fillId="4" borderId="2" xfId="45" applyNumberFormat="1" applyFont="1" applyFill="1" applyBorder="1" applyProtection="1">
      <alignment horizontal="left" vertical="top" wrapText="1"/>
    </xf>
    <xf numFmtId="49" fontId="16" fillId="4" borderId="4" xfId="45" applyNumberFormat="1" applyFont="1" applyFill="1" applyBorder="1" applyProtection="1">
      <alignment horizontal="left" vertical="top" wrapText="1"/>
    </xf>
    <xf numFmtId="49" fontId="16" fillId="4" borderId="5" xfId="45" applyNumberFormat="1" applyFont="1" applyFill="1" applyBorder="1" applyProtection="1">
      <alignment horizontal="left" vertical="top" wrapText="1"/>
    </xf>
    <xf numFmtId="49" fontId="16" fillId="4" borderId="3" xfId="46" applyNumberFormat="1" applyFont="1" applyFill="1" applyProtection="1">
      <alignment horizontal="center" vertical="top" shrinkToFit="1"/>
    </xf>
    <xf numFmtId="49" fontId="16" fillId="4" borderId="3" xfId="46" applyFont="1" applyFill="1">
      <alignment horizontal="center" vertical="top" shrinkToFit="1"/>
    </xf>
    <xf numFmtId="49" fontId="16" fillId="0" borderId="3" xfId="29" applyNumberFormat="1" applyFont="1" applyProtection="1">
      <alignment horizontal="center" vertical="center" wrapText="1"/>
    </xf>
    <xf numFmtId="49" fontId="16" fillId="0" borderId="3" xfId="29" applyFont="1">
      <alignment horizontal="center" vertical="center" wrapText="1"/>
    </xf>
    <xf numFmtId="0" fontId="13" fillId="4" borderId="1" xfId="62" applyNumberFormat="1" applyFont="1" applyFill="1" applyProtection="1">
      <alignment horizontal="left" wrapText="1"/>
    </xf>
    <xf numFmtId="0" fontId="13" fillId="4" borderId="1" xfId="62" applyFont="1" applyFill="1">
      <alignment horizontal="left"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36"/>
  <sheetViews>
    <sheetView showGridLines="0" tabSelected="1" topLeftCell="N201" zoomScale="25" zoomScaleNormal="25" zoomScaleSheetLayoutView="85" zoomScalePageLayoutView="85" workbookViewId="0">
      <selection activeCell="AG203" sqref="AG203"/>
    </sheetView>
  </sheetViews>
  <sheetFormatPr defaultRowHeight="61.5" x14ac:dyDescent="0.9"/>
  <cols>
    <col min="1" max="1" width="36.85546875" style="5" customWidth="1"/>
    <col min="2" max="2" width="15.7109375" style="5" customWidth="1"/>
    <col min="3" max="3" width="35.42578125" style="5" customWidth="1"/>
    <col min="4" max="4" width="9.28515625" style="5" customWidth="1"/>
    <col min="5" max="5" width="8.85546875" style="5" customWidth="1"/>
    <col min="6" max="6" width="9.140625" style="5" customWidth="1"/>
    <col min="7" max="7" width="35.42578125" style="5" customWidth="1"/>
    <col min="8" max="8" width="9.28515625" style="5" customWidth="1"/>
    <col min="9" max="9" width="8.85546875" style="5" customWidth="1"/>
    <col min="10" max="10" width="7.140625" style="5" customWidth="1"/>
    <col min="11" max="11" width="35.42578125" style="5" customWidth="1"/>
    <col min="12" max="12" width="13.28515625" style="5" customWidth="1"/>
    <col min="13" max="13" width="15.7109375" style="5" customWidth="1"/>
    <col min="14" max="14" width="13.7109375" style="5" customWidth="1"/>
    <col min="15" max="15" width="35.42578125" style="5" customWidth="1"/>
    <col min="16" max="16" width="15" style="5" customWidth="1"/>
    <col min="17" max="18" width="15.7109375" style="5" customWidth="1"/>
    <col min="19" max="19" width="35.42578125" style="5" customWidth="1"/>
    <col min="20" max="20" width="15.5703125" style="5" customWidth="1"/>
    <col min="21" max="21" width="14.5703125" style="5" customWidth="1"/>
    <col min="22" max="22" width="14.85546875" style="5" customWidth="1"/>
    <col min="23" max="23" width="35.42578125" style="5" customWidth="1"/>
    <col min="24" max="24" width="13.28515625" style="5" customWidth="1"/>
    <col min="25" max="25" width="13.42578125" style="5" customWidth="1"/>
    <col min="26" max="26" width="16" style="5" customWidth="1"/>
    <col min="27" max="27" width="35.42578125" style="5" customWidth="1"/>
    <col min="28" max="28" width="12.140625" style="5" customWidth="1"/>
    <col min="29" max="29" width="13.7109375" style="5" customWidth="1"/>
    <col min="30" max="30" width="35.42578125" style="5" customWidth="1"/>
    <col min="31" max="31" width="13.28515625" style="5" customWidth="1"/>
    <col min="32" max="32" width="14.85546875" style="5" customWidth="1"/>
    <col min="33" max="33" width="34.5703125" style="5" customWidth="1"/>
    <col min="34" max="34" width="14" style="5" customWidth="1"/>
    <col min="35" max="35" width="14.28515625" style="5" customWidth="1"/>
    <col min="36" max="37" width="15" style="5" customWidth="1"/>
    <col min="38" max="38" width="11.140625" style="5" customWidth="1"/>
    <col min="39" max="39" width="10" style="5" customWidth="1"/>
    <col min="40" max="40" width="12" style="5" customWidth="1"/>
    <col min="41" max="131" width="50.7109375" style="5" customWidth="1"/>
    <col min="132" max="132" width="9.140625" style="5" hidden="1"/>
    <col min="133" max="133" width="9.42578125" style="5" customWidth="1"/>
    <col min="134" max="16384" width="9.140625" style="5"/>
  </cols>
  <sheetData>
    <row r="1" spans="1:133" ht="13.15" customHeight="1" x14ac:dyDescent="0.9">
      <c r="A1" s="1"/>
      <c r="B1" s="1"/>
      <c r="C1" s="76"/>
      <c r="D1" s="77"/>
      <c r="E1" s="77"/>
      <c r="F1" s="77"/>
      <c r="G1" s="77"/>
      <c r="H1" s="77"/>
      <c r="I1" s="77"/>
      <c r="J1" s="77"/>
      <c r="K1" s="77"/>
      <c r="L1" s="77"/>
      <c r="M1" s="77"/>
      <c r="N1" s="77"/>
      <c r="O1" s="77"/>
      <c r="P1" s="77"/>
      <c r="Q1" s="77"/>
      <c r="R1" s="77"/>
      <c r="S1" s="77"/>
      <c r="T1" s="77"/>
      <c r="U1" s="77"/>
      <c r="V1" s="77"/>
      <c r="W1" s="77"/>
      <c r="X1" s="1"/>
      <c r="Y1" s="1"/>
      <c r="Z1" s="1"/>
      <c r="AA1" s="76"/>
      <c r="AB1" s="77"/>
      <c r="AC1" s="77"/>
      <c r="AD1" s="77"/>
      <c r="AE1" s="1"/>
      <c r="AF1" s="1"/>
      <c r="AG1" s="1"/>
      <c r="AH1" s="1"/>
      <c r="AI1" s="1"/>
      <c r="AJ1" s="1"/>
      <c r="AK1" s="1"/>
      <c r="AL1" s="1"/>
      <c r="AM1" s="1"/>
      <c r="AN1" s="1"/>
      <c r="AO1" s="1"/>
      <c r="AP1" s="1"/>
      <c r="AQ1" s="76"/>
      <c r="AR1" s="77"/>
      <c r="AS1" s="77"/>
      <c r="AT1" s="77"/>
      <c r="AU1" s="77"/>
      <c r="AV1" s="77"/>
      <c r="AW1" s="77"/>
      <c r="AX1" s="1"/>
      <c r="AY1" s="1"/>
      <c r="AZ1" s="76"/>
      <c r="BA1" s="77"/>
      <c r="BB1" s="77"/>
      <c r="BC1" s="77"/>
      <c r="BD1" s="1"/>
      <c r="BE1" s="76"/>
      <c r="BF1" s="77"/>
      <c r="BG1" s="77"/>
      <c r="BH1" s="77"/>
      <c r="BI1" s="1"/>
      <c r="BJ1" s="76"/>
      <c r="BK1" s="77"/>
      <c r="BL1" s="77"/>
      <c r="BM1" s="77"/>
      <c r="BN1" s="1"/>
      <c r="BO1" s="52"/>
      <c r="BP1" s="53"/>
      <c r="BQ1" s="53"/>
      <c r="BR1" s="53"/>
      <c r="BS1" s="2"/>
      <c r="BT1" s="2"/>
      <c r="BU1" s="52"/>
      <c r="BV1" s="53"/>
      <c r="BW1" s="53"/>
      <c r="BX1" s="53"/>
      <c r="BY1" s="53"/>
      <c r="BZ1" s="53"/>
      <c r="CA1" s="53"/>
      <c r="CB1" s="2"/>
      <c r="CC1" s="2"/>
      <c r="CD1" s="52"/>
      <c r="CE1" s="53"/>
      <c r="CF1" s="53"/>
      <c r="CG1" s="53"/>
      <c r="CH1" s="1"/>
      <c r="CI1" s="48"/>
      <c r="CJ1" s="49"/>
      <c r="CK1" s="49"/>
      <c r="CL1" s="49"/>
      <c r="CM1" s="3"/>
      <c r="CN1" s="48"/>
      <c r="CO1" s="49"/>
      <c r="CP1" s="49"/>
      <c r="CQ1" s="49"/>
      <c r="CR1" s="3"/>
      <c r="CS1" s="50"/>
      <c r="CT1" s="51"/>
      <c r="CU1" s="51"/>
      <c r="CV1" s="51"/>
      <c r="CW1" s="3"/>
      <c r="CX1" s="48"/>
      <c r="CY1" s="49"/>
      <c r="CZ1" s="49"/>
      <c r="DA1" s="49"/>
      <c r="DB1" s="3"/>
      <c r="DC1" s="48"/>
      <c r="DD1" s="49"/>
      <c r="DE1" s="49"/>
      <c r="DF1" s="49"/>
      <c r="DG1" s="3"/>
      <c r="DH1" s="48"/>
      <c r="DI1" s="49"/>
      <c r="DJ1" s="49"/>
      <c r="DK1" s="49"/>
      <c r="DL1" s="3"/>
      <c r="DM1" s="48"/>
      <c r="DN1" s="49"/>
      <c r="DO1" s="49"/>
      <c r="DP1" s="49"/>
      <c r="DQ1" s="3"/>
      <c r="DR1" s="48"/>
      <c r="DS1" s="49"/>
      <c r="DT1" s="49"/>
      <c r="DU1" s="49"/>
      <c r="DV1" s="3"/>
      <c r="DW1" s="48"/>
      <c r="DX1" s="49"/>
      <c r="DY1" s="49"/>
      <c r="DZ1" s="49"/>
      <c r="EA1" s="3"/>
      <c r="EB1" s="4" t="s">
        <v>0</v>
      </c>
      <c r="EC1" s="1"/>
    </row>
    <row r="2" spans="1:133" ht="13.15" customHeight="1" x14ac:dyDescent="0.9">
      <c r="A2" s="122" t="s">
        <v>1</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
      <c r="BO2" s="52"/>
      <c r="BP2" s="53"/>
      <c r="BQ2" s="53"/>
      <c r="BR2" s="53"/>
      <c r="BS2" s="2"/>
      <c r="BT2" s="2"/>
      <c r="BU2" s="52"/>
      <c r="BV2" s="53"/>
      <c r="BW2" s="53"/>
      <c r="BX2" s="53"/>
      <c r="BY2" s="53"/>
      <c r="BZ2" s="53"/>
      <c r="CA2" s="53"/>
      <c r="CB2" s="2"/>
      <c r="CC2" s="2"/>
      <c r="CD2" s="52"/>
      <c r="CE2" s="53"/>
      <c r="CF2" s="53"/>
      <c r="CG2" s="53"/>
      <c r="CH2" s="1"/>
      <c r="CI2" s="48"/>
      <c r="CJ2" s="49"/>
      <c r="CK2" s="49"/>
      <c r="CL2" s="49"/>
      <c r="CM2" s="3"/>
      <c r="CN2" s="48"/>
      <c r="CO2" s="49"/>
      <c r="CP2" s="49"/>
      <c r="CQ2" s="49"/>
      <c r="CR2" s="3"/>
      <c r="CS2" s="50"/>
      <c r="CT2" s="51"/>
      <c r="CU2" s="51"/>
      <c r="CV2" s="51"/>
      <c r="CW2" s="3"/>
      <c r="CX2" s="48"/>
      <c r="CY2" s="49"/>
      <c r="CZ2" s="49"/>
      <c r="DA2" s="49"/>
      <c r="DB2" s="3"/>
      <c r="DC2" s="48"/>
      <c r="DD2" s="49"/>
      <c r="DE2" s="49"/>
      <c r="DF2" s="49"/>
      <c r="DG2" s="3"/>
      <c r="DH2" s="48"/>
      <c r="DI2" s="49"/>
      <c r="DJ2" s="49"/>
      <c r="DK2" s="49"/>
      <c r="DL2" s="3"/>
      <c r="DM2" s="48"/>
      <c r="DN2" s="49"/>
      <c r="DO2" s="49"/>
      <c r="DP2" s="49"/>
      <c r="DQ2" s="3"/>
      <c r="DR2" s="48"/>
      <c r="DS2" s="49"/>
      <c r="DT2" s="49"/>
      <c r="DU2" s="49"/>
      <c r="DV2" s="3"/>
      <c r="DW2" s="48"/>
      <c r="DX2" s="49"/>
      <c r="DY2" s="49"/>
      <c r="DZ2" s="49"/>
      <c r="EA2" s="3"/>
      <c r="EB2" s="1"/>
      <c r="EC2" s="1"/>
    </row>
    <row r="3" spans="1:133" ht="13.15" customHeight="1" x14ac:dyDescent="0.9">
      <c r="A3" s="122" t="s">
        <v>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2"/>
      <c r="BO3" s="54"/>
      <c r="BP3" s="55"/>
      <c r="BQ3" s="55"/>
      <c r="BR3" s="55"/>
      <c r="BS3" s="6"/>
      <c r="BT3" s="6"/>
      <c r="BU3" s="54"/>
      <c r="BV3" s="55"/>
      <c r="BW3" s="55"/>
      <c r="BX3" s="55"/>
      <c r="BY3" s="55"/>
      <c r="BZ3" s="55"/>
      <c r="CA3" s="55"/>
      <c r="CB3" s="6"/>
      <c r="CC3" s="6"/>
      <c r="CD3" s="54"/>
      <c r="CE3" s="55"/>
      <c r="CF3" s="55"/>
      <c r="CG3" s="55"/>
      <c r="CH3" s="1"/>
      <c r="CI3" s="48"/>
      <c r="CJ3" s="49"/>
      <c r="CK3" s="49"/>
      <c r="CL3" s="49"/>
      <c r="CM3" s="3"/>
      <c r="CN3" s="48"/>
      <c r="CO3" s="49"/>
      <c r="CP3" s="49"/>
      <c r="CQ3" s="49"/>
      <c r="CR3" s="3"/>
      <c r="CS3" s="50"/>
      <c r="CT3" s="51"/>
      <c r="CU3" s="51"/>
      <c r="CV3" s="51"/>
      <c r="CW3" s="3"/>
      <c r="CX3" s="48"/>
      <c r="CY3" s="49"/>
      <c r="CZ3" s="49"/>
      <c r="DA3" s="49"/>
      <c r="DB3" s="3"/>
      <c r="DC3" s="48"/>
      <c r="DD3" s="49"/>
      <c r="DE3" s="49"/>
      <c r="DF3" s="49"/>
      <c r="DG3" s="3"/>
      <c r="DH3" s="48"/>
      <c r="DI3" s="49"/>
      <c r="DJ3" s="49"/>
      <c r="DK3" s="49"/>
      <c r="DL3" s="3"/>
      <c r="DM3" s="48"/>
      <c r="DN3" s="49"/>
      <c r="DO3" s="49"/>
      <c r="DP3" s="49"/>
      <c r="DQ3" s="3"/>
      <c r="DR3" s="48"/>
      <c r="DS3" s="49"/>
      <c r="DT3" s="49"/>
      <c r="DU3" s="49"/>
      <c r="DV3" s="3"/>
      <c r="DW3" s="48"/>
      <c r="DX3" s="49"/>
      <c r="DY3" s="49"/>
      <c r="DZ3" s="49"/>
      <c r="EA3" s="3"/>
      <c r="EB3" s="1"/>
      <c r="EC3" s="1"/>
    </row>
    <row r="4" spans="1:133" ht="13.15" customHeight="1" x14ac:dyDescent="0.9">
      <c r="A4" s="58" t="s">
        <v>319</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7"/>
      <c r="BO4" s="58"/>
      <c r="BP4" s="59"/>
      <c r="BQ4" s="59"/>
      <c r="BR4" s="59"/>
      <c r="BS4" s="7"/>
      <c r="BT4" s="7"/>
      <c r="BU4" s="58"/>
      <c r="BV4" s="59"/>
      <c r="BW4" s="59"/>
      <c r="BX4" s="59"/>
      <c r="BY4" s="59"/>
      <c r="BZ4" s="59"/>
      <c r="CA4" s="59"/>
      <c r="CB4" s="7"/>
      <c r="CC4" s="7"/>
      <c r="CD4" s="58"/>
      <c r="CE4" s="59"/>
      <c r="CF4" s="59"/>
      <c r="CG4" s="59"/>
      <c r="CH4" s="1"/>
      <c r="CI4" s="48"/>
      <c r="CJ4" s="49"/>
      <c r="CK4" s="49"/>
      <c r="CL4" s="49"/>
      <c r="CM4" s="3"/>
      <c r="CN4" s="48"/>
      <c r="CO4" s="49"/>
      <c r="CP4" s="49"/>
      <c r="CQ4" s="49"/>
      <c r="CR4" s="3"/>
      <c r="CS4" s="50"/>
      <c r="CT4" s="51"/>
      <c r="CU4" s="51"/>
      <c r="CV4" s="51"/>
      <c r="CW4" s="3"/>
      <c r="CX4" s="48"/>
      <c r="CY4" s="49"/>
      <c r="CZ4" s="49"/>
      <c r="DA4" s="49"/>
      <c r="DB4" s="3"/>
      <c r="DC4" s="48"/>
      <c r="DD4" s="49"/>
      <c r="DE4" s="49"/>
      <c r="DF4" s="49"/>
      <c r="DG4" s="3"/>
      <c r="DH4" s="48"/>
      <c r="DI4" s="49"/>
      <c r="DJ4" s="49"/>
      <c r="DK4" s="49"/>
      <c r="DL4" s="3"/>
      <c r="DM4" s="48"/>
      <c r="DN4" s="49"/>
      <c r="DO4" s="49"/>
      <c r="DP4" s="49"/>
      <c r="DQ4" s="3"/>
      <c r="DR4" s="48"/>
      <c r="DS4" s="49"/>
      <c r="DT4" s="49"/>
      <c r="DU4" s="49"/>
      <c r="DV4" s="3"/>
      <c r="DW4" s="48"/>
      <c r="DX4" s="49"/>
      <c r="DY4" s="49"/>
      <c r="DZ4" s="49"/>
      <c r="EA4" s="3"/>
      <c r="EB4" s="1"/>
      <c r="EC4" s="1"/>
    </row>
    <row r="5" spans="1:133" ht="13.15" customHeight="1" x14ac:dyDescent="0.9">
      <c r="A5" s="1"/>
      <c r="B5" s="1"/>
      <c r="C5" s="76"/>
      <c r="D5" s="77"/>
      <c r="E5" s="77"/>
      <c r="F5" s="77"/>
      <c r="G5" s="77"/>
      <c r="H5" s="77"/>
      <c r="I5" s="77"/>
      <c r="J5" s="77"/>
      <c r="K5" s="77"/>
      <c r="L5" s="77"/>
      <c r="M5" s="77"/>
      <c r="N5" s="77"/>
      <c r="O5" s="77"/>
      <c r="P5" s="77"/>
      <c r="Q5" s="77"/>
      <c r="R5" s="77"/>
      <c r="S5" s="77"/>
      <c r="T5" s="77"/>
      <c r="U5" s="77"/>
      <c r="V5" s="77"/>
      <c r="W5" s="77"/>
      <c r="X5" s="1"/>
      <c r="Y5" s="1"/>
      <c r="Z5" s="1"/>
      <c r="AA5" s="76"/>
      <c r="AB5" s="77"/>
      <c r="AC5" s="77"/>
      <c r="AD5" s="77"/>
      <c r="AE5" s="8"/>
      <c r="AF5" s="8"/>
      <c r="AG5" s="9"/>
      <c r="AH5" s="9"/>
      <c r="AI5" s="9"/>
      <c r="AJ5" s="8"/>
      <c r="AK5" s="10"/>
      <c r="AL5" s="10"/>
      <c r="AM5" s="10"/>
      <c r="AN5" s="8"/>
      <c r="AO5" s="8"/>
      <c r="AP5" s="8"/>
      <c r="AQ5" s="56"/>
      <c r="AR5" s="57"/>
      <c r="AS5" s="57"/>
      <c r="AT5" s="57"/>
      <c r="AU5" s="57"/>
      <c r="AV5" s="57"/>
      <c r="AW5" s="57"/>
      <c r="AX5" s="8"/>
      <c r="AY5" s="8"/>
      <c r="AZ5" s="54"/>
      <c r="BA5" s="55"/>
      <c r="BB5" s="55"/>
      <c r="BC5" s="55"/>
      <c r="BD5" s="6"/>
      <c r="BE5" s="54"/>
      <c r="BF5" s="55"/>
      <c r="BG5" s="55"/>
      <c r="BH5" s="55"/>
      <c r="BI5" s="6"/>
      <c r="BJ5" s="56"/>
      <c r="BK5" s="57"/>
      <c r="BL5" s="57"/>
      <c r="BM5" s="57"/>
      <c r="BN5" s="8"/>
      <c r="BO5" s="56"/>
      <c r="BP5" s="57"/>
      <c r="BQ5" s="57"/>
      <c r="BR5" s="57"/>
      <c r="BS5" s="8"/>
      <c r="BT5" s="8"/>
      <c r="BU5" s="56"/>
      <c r="BV5" s="57"/>
      <c r="BW5" s="57"/>
      <c r="BX5" s="57"/>
      <c r="BY5" s="57"/>
      <c r="BZ5" s="57"/>
      <c r="CA5" s="57"/>
      <c r="CB5" s="8"/>
      <c r="CC5" s="8"/>
      <c r="CD5" s="56"/>
      <c r="CE5" s="57"/>
      <c r="CF5" s="57"/>
      <c r="CG5" s="57"/>
      <c r="CH5" s="1"/>
      <c r="CI5" s="48"/>
      <c r="CJ5" s="49"/>
      <c r="CK5" s="49"/>
      <c r="CL5" s="49"/>
      <c r="CM5" s="3"/>
      <c r="CN5" s="48"/>
      <c r="CO5" s="49"/>
      <c r="CP5" s="49"/>
      <c r="CQ5" s="49"/>
      <c r="CR5" s="3"/>
      <c r="CS5" s="50"/>
      <c r="CT5" s="51"/>
      <c r="CU5" s="51"/>
      <c r="CV5" s="51"/>
      <c r="CW5" s="3"/>
      <c r="CX5" s="48"/>
      <c r="CY5" s="49"/>
      <c r="CZ5" s="49"/>
      <c r="DA5" s="49"/>
      <c r="DB5" s="3"/>
      <c r="DC5" s="48"/>
      <c r="DD5" s="49"/>
      <c r="DE5" s="49"/>
      <c r="DF5" s="49"/>
      <c r="DG5" s="3"/>
      <c r="DH5" s="48"/>
      <c r="DI5" s="49"/>
      <c r="DJ5" s="49"/>
      <c r="DK5" s="49"/>
      <c r="DL5" s="3"/>
      <c r="DM5" s="48"/>
      <c r="DN5" s="49"/>
      <c r="DO5" s="49"/>
      <c r="DP5" s="49"/>
      <c r="DQ5" s="3"/>
      <c r="DR5" s="48"/>
      <c r="DS5" s="49"/>
      <c r="DT5" s="49"/>
      <c r="DU5" s="49"/>
      <c r="DV5" s="3"/>
      <c r="DW5" s="48"/>
      <c r="DX5" s="49"/>
      <c r="DY5" s="49"/>
      <c r="DZ5" s="49"/>
      <c r="EA5" s="3"/>
      <c r="EB5" s="1"/>
      <c r="EC5" s="1"/>
    </row>
    <row r="6" spans="1:133" ht="50.1" customHeight="1" x14ac:dyDescent="0.9">
      <c r="A6" s="44" t="s">
        <v>3</v>
      </c>
      <c r="B6" s="124" t="s">
        <v>356</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3"/>
      <c r="BT6" s="13"/>
      <c r="BU6" s="46"/>
      <c r="BV6" s="47"/>
      <c r="BW6" s="47"/>
      <c r="BX6" s="47"/>
      <c r="BY6" s="47"/>
      <c r="BZ6" s="47"/>
      <c r="CA6" s="47"/>
      <c r="CB6" s="13"/>
      <c r="CC6" s="13"/>
      <c r="CD6" s="46"/>
      <c r="CE6" s="47"/>
      <c r="CF6" s="47"/>
      <c r="CG6" s="47"/>
      <c r="CH6" s="14"/>
      <c r="CI6" s="62"/>
      <c r="CJ6" s="63"/>
      <c r="CK6" s="63"/>
      <c r="CL6" s="63"/>
      <c r="CM6" s="15"/>
      <c r="CN6" s="62"/>
      <c r="CO6" s="63"/>
      <c r="CP6" s="63"/>
      <c r="CQ6" s="63"/>
      <c r="CR6" s="15"/>
      <c r="CS6" s="64"/>
      <c r="CT6" s="65"/>
      <c r="CU6" s="65"/>
      <c r="CV6" s="65"/>
      <c r="CW6" s="15"/>
      <c r="CX6" s="62"/>
      <c r="CY6" s="63"/>
      <c r="CZ6" s="63"/>
      <c r="DA6" s="63"/>
      <c r="DB6" s="15"/>
      <c r="DC6" s="62"/>
      <c r="DD6" s="63"/>
      <c r="DE6" s="63"/>
      <c r="DF6" s="63"/>
      <c r="DG6" s="15"/>
      <c r="DH6" s="62"/>
      <c r="DI6" s="63"/>
      <c r="DJ6" s="63"/>
      <c r="DK6" s="63"/>
      <c r="DL6" s="15"/>
      <c r="DM6" s="62"/>
      <c r="DN6" s="63"/>
      <c r="DO6" s="63"/>
      <c r="DP6" s="63"/>
      <c r="DQ6" s="15"/>
      <c r="DR6" s="62"/>
      <c r="DS6" s="63"/>
      <c r="DT6" s="63"/>
      <c r="DU6" s="63"/>
      <c r="DV6" s="15"/>
      <c r="DW6" s="62"/>
      <c r="DX6" s="63"/>
      <c r="DY6" s="63"/>
      <c r="DZ6" s="63"/>
      <c r="EA6" s="15"/>
      <c r="EB6" s="1"/>
      <c r="EC6" s="1"/>
    </row>
    <row r="7" spans="1:133" ht="50.1" customHeight="1" x14ac:dyDescent="0.9">
      <c r="A7" s="126" t="s">
        <v>357</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3"/>
      <c r="BT7" s="13"/>
      <c r="BU7" s="46"/>
      <c r="BV7" s="47"/>
      <c r="BW7" s="47"/>
      <c r="BX7" s="47"/>
      <c r="BY7" s="47"/>
      <c r="BZ7" s="47"/>
      <c r="CA7" s="47"/>
      <c r="CB7" s="13"/>
      <c r="CC7" s="13"/>
      <c r="CD7" s="46"/>
      <c r="CE7" s="47"/>
      <c r="CF7" s="47"/>
      <c r="CG7" s="47"/>
      <c r="CH7" s="13"/>
      <c r="CI7" s="46"/>
      <c r="CJ7" s="47"/>
      <c r="CK7" s="47"/>
      <c r="CL7" s="47"/>
      <c r="CM7" s="13"/>
      <c r="CN7" s="46"/>
      <c r="CO7" s="47"/>
      <c r="CP7" s="47"/>
      <c r="CQ7" s="47"/>
      <c r="CR7" s="13"/>
      <c r="CS7" s="64"/>
      <c r="CT7" s="65"/>
      <c r="CU7" s="65"/>
      <c r="CV7" s="65"/>
      <c r="CW7" s="13"/>
      <c r="CX7" s="46"/>
      <c r="CY7" s="47"/>
      <c r="CZ7" s="47"/>
      <c r="DA7" s="47"/>
      <c r="DB7" s="13"/>
      <c r="DC7" s="46"/>
      <c r="DD7" s="47"/>
      <c r="DE7" s="47"/>
      <c r="DF7" s="47"/>
      <c r="DG7" s="13"/>
      <c r="DH7" s="46"/>
      <c r="DI7" s="47"/>
      <c r="DJ7" s="47"/>
      <c r="DK7" s="47"/>
      <c r="DL7" s="13"/>
      <c r="DM7" s="46"/>
      <c r="DN7" s="47"/>
      <c r="DO7" s="47"/>
      <c r="DP7" s="47"/>
      <c r="DQ7" s="13"/>
      <c r="DR7" s="46"/>
      <c r="DS7" s="47"/>
      <c r="DT7" s="47"/>
      <c r="DU7" s="47"/>
      <c r="DV7" s="13"/>
      <c r="DW7" s="46"/>
      <c r="DX7" s="47"/>
      <c r="DY7" s="47"/>
      <c r="DZ7" s="47"/>
      <c r="EA7" s="13"/>
      <c r="EB7" s="1"/>
      <c r="EC7" s="1"/>
    </row>
    <row r="8" spans="1:133" ht="50.1" customHeight="1" x14ac:dyDescent="0.9">
      <c r="A8" s="44"/>
      <c r="B8" s="16"/>
      <c r="C8" s="46"/>
      <c r="D8" s="47"/>
      <c r="E8" s="47"/>
      <c r="F8" s="47"/>
      <c r="G8" s="47"/>
      <c r="H8" s="47"/>
      <c r="I8" s="47"/>
      <c r="J8" s="47"/>
      <c r="K8" s="47"/>
      <c r="L8" s="47"/>
      <c r="M8" s="47"/>
      <c r="N8" s="47"/>
      <c r="O8" s="47"/>
      <c r="P8" s="47"/>
      <c r="Q8" s="47"/>
      <c r="R8" s="47"/>
      <c r="S8" s="47"/>
      <c r="T8" s="47"/>
      <c r="U8" s="47"/>
      <c r="V8" s="47"/>
      <c r="W8" s="47"/>
      <c r="X8" s="43"/>
      <c r="Y8" s="43"/>
      <c r="Z8" s="43"/>
      <c r="AA8" s="46"/>
      <c r="AB8" s="47"/>
      <c r="AC8" s="47"/>
      <c r="AD8" s="47"/>
      <c r="AE8" s="43"/>
      <c r="AF8" s="43"/>
      <c r="AG8" s="17"/>
      <c r="AH8" s="17"/>
      <c r="AI8" s="17"/>
      <c r="AJ8" s="43"/>
      <c r="AK8" s="16"/>
      <c r="AL8" s="16"/>
      <c r="AM8" s="16"/>
      <c r="AN8" s="43"/>
      <c r="AO8" s="43"/>
      <c r="AP8" s="43"/>
      <c r="AQ8" s="46"/>
      <c r="AR8" s="47"/>
      <c r="AS8" s="47"/>
      <c r="AT8" s="47"/>
      <c r="AU8" s="47"/>
      <c r="AV8" s="47"/>
      <c r="AW8" s="47"/>
      <c r="AX8" s="43"/>
      <c r="AY8" s="43"/>
      <c r="AZ8" s="46"/>
      <c r="BA8" s="47"/>
      <c r="BB8" s="47"/>
      <c r="BC8" s="47"/>
      <c r="BD8" s="43"/>
      <c r="BE8" s="46"/>
      <c r="BF8" s="47"/>
      <c r="BG8" s="47"/>
      <c r="BH8" s="47"/>
      <c r="BI8" s="43"/>
      <c r="BJ8" s="46"/>
      <c r="BK8" s="47"/>
      <c r="BL8" s="47"/>
      <c r="BM8" s="47"/>
      <c r="BN8" s="43"/>
      <c r="BO8" s="46"/>
      <c r="BP8" s="47"/>
      <c r="BQ8" s="47"/>
      <c r="BR8" s="47"/>
      <c r="BS8" s="13"/>
      <c r="BT8" s="13"/>
      <c r="BU8" s="46"/>
      <c r="BV8" s="47"/>
      <c r="BW8" s="47"/>
      <c r="BX8" s="47"/>
      <c r="BY8" s="47"/>
      <c r="BZ8" s="47"/>
      <c r="CA8" s="47"/>
      <c r="CB8" s="13"/>
      <c r="CC8" s="13"/>
      <c r="CD8" s="46"/>
      <c r="CE8" s="47"/>
      <c r="CF8" s="47"/>
      <c r="CG8" s="47"/>
      <c r="CH8" s="13"/>
      <c r="CI8" s="46"/>
      <c r="CJ8" s="47"/>
      <c r="CK8" s="47"/>
      <c r="CL8" s="47"/>
      <c r="CM8" s="13"/>
      <c r="CN8" s="46"/>
      <c r="CO8" s="47"/>
      <c r="CP8" s="47"/>
      <c r="CQ8" s="47"/>
      <c r="CR8" s="13"/>
      <c r="CS8" s="46"/>
      <c r="CT8" s="47"/>
      <c r="CU8" s="47"/>
      <c r="CV8" s="47"/>
      <c r="CW8" s="13"/>
      <c r="CX8" s="46"/>
      <c r="CY8" s="47"/>
      <c r="CZ8" s="47"/>
      <c r="DA8" s="47"/>
      <c r="DB8" s="13"/>
      <c r="DC8" s="46"/>
      <c r="DD8" s="47"/>
      <c r="DE8" s="47"/>
      <c r="DF8" s="47"/>
      <c r="DG8" s="13"/>
      <c r="DH8" s="46"/>
      <c r="DI8" s="47"/>
      <c r="DJ8" s="47"/>
      <c r="DK8" s="47"/>
      <c r="DL8" s="13"/>
      <c r="DM8" s="46"/>
      <c r="DN8" s="47"/>
      <c r="DO8" s="47"/>
      <c r="DP8" s="47"/>
      <c r="DQ8" s="13"/>
      <c r="DR8" s="46"/>
      <c r="DS8" s="47"/>
      <c r="DT8" s="47"/>
      <c r="DU8" s="47"/>
      <c r="DV8" s="13"/>
      <c r="DW8" s="46"/>
      <c r="DX8" s="47"/>
      <c r="DY8" s="47"/>
      <c r="DZ8" s="47"/>
      <c r="EA8" s="13"/>
      <c r="EB8" s="1"/>
      <c r="EC8" s="1"/>
    </row>
    <row r="9" spans="1:133" ht="50.1" customHeight="1" x14ac:dyDescent="0.9">
      <c r="A9" s="128" t="s">
        <v>4</v>
      </c>
      <c r="B9" s="131" t="s">
        <v>5</v>
      </c>
      <c r="C9" s="66" t="s">
        <v>6</v>
      </c>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92" t="s">
        <v>7</v>
      </c>
      <c r="AK9" s="94" t="s">
        <v>8</v>
      </c>
      <c r="AL9" s="95"/>
      <c r="AM9" s="95"/>
      <c r="AN9" s="95"/>
      <c r="AO9" s="66" t="s">
        <v>9</v>
      </c>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6" t="s">
        <v>10</v>
      </c>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6" t="s">
        <v>11</v>
      </c>
      <c r="CX9" s="67"/>
      <c r="CY9" s="67"/>
      <c r="CZ9" s="67"/>
      <c r="DA9" s="67"/>
      <c r="DB9" s="67"/>
      <c r="DC9" s="67"/>
      <c r="DD9" s="67"/>
      <c r="DE9" s="67"/>
      <c r="DF9" s="67"/>
      <c r="DG9" s="67"/>
      <c r="DH9" s="67"/>
      <c r="DI9" s="67"/>
      <c r="DJ9" s="67"/>
      <c r="DK9" s="67"/>
      <c r="DL9" s="66" t="s">
        <v>12</v>
      </c>
      <c r="DM9" s="67"/>
      <c r="DN9" s="67"/>
      <c r="DO9" s="67"/>
      <c r="DP9" s="67"/>
      <c r="DQ9" s="67"/>
      <c r="DR9" s="67"/>
      <c r="DS9" s="67"/>
      <c r="DT9" s="67"/>
      <c r="DU9" s="67"/>
      <c r="DV9" s="67"/>
      <c r="DW9" s="67"/>
      <c r="DX9" s="67"/>
      <c r="DY9" s="67"/>
      <c r="DZ9" s="67"/>
      <c r="EA9" s="70" t="s">
        <v>13</v>
      </c>
      <c r="EB9" s="11"/>
      <c r="EC9" s="11"/>
    </row>
    <row r="10" spans="1:133" ht="50.1" customHeight="1" x14ac:dyDescent="0.9">
      <c r="A10" s="129"/>
      <c r="B10" s="132"/>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93"/>
      <c r="AK10" s="95"/>
      <c r="AL10" s="95"/>
      <c r="AM10" s="95"/>
      <c r="AN10" s="95"/>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71"/>
      <c r="EB10" s="11"/>
      <c r="EC10" s="11"/>
    </row>
    <row r="11" spans="1:133" ht="50.1" customHeight="1" x14ac:dyDescent="0.9">
      <c r="A11" s="129"/>
      <c r="B11" s="132"/>
      <c r="C11" s="86" t="s">
        <v>14</v>
      </c>
      <c r="D11" s="87"/>
      <c r="E11" s="87"/>
      <c r="F11" s="87"/>
      <c r="G11" s="87"/>
      <c r="H11" s="87"/>
      <c r="I11" s="87"/>
      <c r="J11" s="87"/>
      <c r="K11" s="87"/>
      <c r="L11" s="87"/>
      <c r="M11" s="87"/>
      <c r="N11" s="87"/>
      <c r="O11" s="87"/>
      <c r="P11" s="87"/>
      <c r="Q11" s="87"/>
      <c r="R11" s="87"/>
      <c r="S11" s="87"/>
      <c r="T11" s="87"/>
      <c r="U11" s="87"/>
      <c r="V11" s="87"/>
      <c r="W11" s="87"/>
      <c r="X11" s="87"/>
      <c r="Y11" s="87"/>
      <c r="Z11" s="87"/>
      <c r="AA11" s="86" t="s">
        <v>15</v>
      </c>
      <c r="AB11" s="87"/>
      <c r="AC11" s="87"/>
      <c r="AD11" s="87"/>
      <c r="AE11" s="87"/>
      <c r="AF11" s="87"/>
      <c r="AG11" s="86" t="s">
        <v>16</v>
      </c>
      <c r="AH11" s="87"/>
      <c r="AI11" s="87"/>
      <c r="AJ11" s="93"/>
      <c r="AK11" s="95"/>
      <c r="AL11" s="95"/>
      <c r="AM11" s="95"/>
      <c r="AN11" s="95"/>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71"/>
      <c r="EB11" s="11"/>
      <c r="EC11" s="11"/>
    </row>
    <row r="12" spans="1:133" ht="76.5" customHeight="1" x14ac:dyDescent="0.9">
      <c r="A12" s="129"/>
      <c r="B12" s="132"/>
      <c r="C12" s="86" t="s">
        <v>17</v>
      </c>
      <c r="D12" s="87"/>
      <c r="E12" s="87"/>
      <c r="F12" s="87"/>
      <c r="G12" s="86" t="s">
        <v>18</v>
      </c>
      <c r="H12" s="87"/>
      <c r="I12" s="87"/>
      <c r="J12" s="87"/>
      <c r="K12" s="86" t="s">
        <v>19</v>
      </c>
      <c r="L12" s="87"/>
      <c r="M12" s="87"/>
      <c r="N12" s="87"/>
      <c r="O12" s="86" t="s">
        <v>20</v>
      </c>
      <c r="P12" s="87"/>
      <c r="Q12" s="87"/>
      <c r="R12" s="87"/>
      <c r="S12" s="86" t="s">
        <v>21</v>
      </c>
      <c r="T12" s="87"/>
      <c r="U12" s="87"/>
      <c r="V12" s="87"/>
      <c r="W12" s="86" t="s">
        <v>22</v>
      </c>
      <c r="X12" s="87"/>
      <c r="Y12" s="87"/>
      <c r="Z12" s="87"/>
      <c r="AA12" s="86" t="s">
        <v>23</v>
      </c>
      <c r="AB12" s="87"/>
      <c r="AC12" s="87"/>
      <c r="AD12" s="86" t="s">
        <v>24</v>
      </c>
      <c r="AE12" s="87"/>
      <c r="AF12" s="87"/>
      <c r="AG12" s="86"/>
      <c r="AH12" s="87"/>
      <c r="AI12" s="87"/>
      <c r="AJ12" s="93"/>
      <c r="AK12" s="95"/>
      <c r="AL12" s="95"/>
      <c r="AM12" s="95"/>
      <c r="AN12" s="95"/>
      <c r="AO12" s="66" t="s">
        <v>344</v>
      </c>
      <c r="AP12" s="67"/>
      <c r="AQ12" s="67"/>
      <c r="AR12" s="67"/>
      <c r="AS12" s="67"/>
      <c r="AT12" s="67"/>
      <c r="AU12" s="67"/>
      <c r="AV12" s="67"/>
      <c r="AW12" s="67"/>
      <c r="AX12" s="67"/>
      <c r="AY12" s="66" t="s">
        <v>345</v>
      </c>
      <c r="AZ12" s="67"/>
      <c r="BA12" s="67"/>
      <c r="BB12" s="67"/>
      <c r="BC12" s="67"/>
      <c r="BD12" s="66" t="s">
        <v>346</v>
      </c>
      <c r="BE12" s="67"/>
      <c r="BF12" s="67"/>
      <c r="BG12" s="67"/>
      <c r="BH12" s="67"/>
      <c r="BI12" s="66" t="s">
        <v>25</v>
      </c>
      <c r="BJ12" s="67"/>
      <c r="BK12" s="67"/>
      <c r="BL12" s="67"/>
      <c r="BM12" s="67"/>
      <c r="BN12" s="67"/>
      <c r="BO12" s="67"/>
      <c r="BP12" s="67"/>
      <c r="BQ12" s="67"/>
      <c r="BR12" s="67"/>
      <c r="BS12" s="68" t="s">
        <v>344</v>
      </c>
      <c r="BT12" s="69"/>
      <c r="BU12" s="69"/>
      <c r="BV12" s="69"/>
      <c r="BW12" s="69"/>
      <c r="BX12" s="69"/>
      <c r="BY12" s="69"/>
      <c r="BZ12" s="69"/>
      <c r="CA12" s="69"/>
      <c r="CB12" s="69"/>
      <c r="CC12" s="72" t="s">
        <v>345</v>
      </c>
      <c r="CD12" s="73"/>
      <c r="CE12" s="73"/>
      <c r="CF12" s="73"/>
      <c r="CG12" s="73"/>
      <c r="CH12" s="72" t="s">
        <v>346</v>
      </c>
      <c r="CI12" s="73"/>
      <c r="CJ12" s="73"/>
      <c r="CK12" s="73"/>
      <c r="CL12" s="73"/>
      <c r="CM12" s="66" t="s">
        <v>25</v>
      </c>
      <c r="CN12" s="67"/>
      <c r="CO12" s="67"/>
      <c r="CP12" s="67"/>
      <c r="CQ12" s="67"/>
      <c r="CR12" s="67"/>
      <c r="CS12" s="67"/>
      <c r="CT12" s="67"/>
      <c r="CU12" s="67"/>
      <c r="CV12" s="67"/>
      <c r="CW12" s="68" t="s">
        <v>350</v>
      </c>
      <c r="CX12" s="69"/>
      <c r="CY12" s="69"/>
      <c r="CZ12" s="69"/>
      <c r="DA12" s="69"/>
      <c r="DB12" s="68" t="s">
        <v>351</v>
      </c>
      <c r="DC12" s="69"/>
      <c r="DD12" s="69"/>
      <c r="DE12" s="69"/>
      <c r="DF12" s="69"/>
      <c r="DG12" s="66" t="s">
        <v>352</v>
      </c>
      <c r="DH12" s="67"/>
      <c r="DI12" s="67"/>
      <c r="DJ12" s="67"/>
      <c r="DK12" s="67"/>
      <c r="DL12" s="72" t="s">
        <v>350</v>
      </c>
      <c r="DM12" s="73"/>
      <c r="DN12" s="73"/>
      <c r="DO12" s="73"/>
      <c r="DP12" s="73"/>
      <c r="DQ12" s="72" t="s">
        <v>351</v>
      </c>
      <c r="DR12" s="73"/>
      <c r="DS12" s="73"/>
      <c r="DT12" s="73"/>
      <c r="DU12" s="73"/>
      <c r="DV12" s="68" t="s">
        <v>352</v>
      </c>
      <c r="DW12" s="69"/>
      <c r="DX12" s="69"/>
      <c r="DY12" s="69"/>
      <c r="DZ12" s="69"/>
      <c r="EA12" s="71"/>
      <c r="EB12" s="11"/>
      <c r="EC12" s="11"/>
    </row>
    <row r="13" spans="1:133" ht="50.1" customHeight="1" x14ac:dyDescent="0.9">
      <c r="A13" s="129"/>
      <c r="B13" s="132"/>
      <c r="C13" s="110" t="s">
        <v>26</v>
      </c>
      <c r="D13" s="112" t="s">
        <v>27</v>
      </c>
      <c r="E13" s="106" t="s">
        <v>28</v>
      </c>
      <c r="F13" s="114" t="s">
        <v>0</v>
      </c>
      <c r="G13" s="110" t="s">
        <v>26</v>
      </c>
      <c r="H13" s="112" t="s">
        <v>27</v>
      </c>
      <c r="I13" s="106" t="s">
        <v>28</v>
      </c>
      <c r="J13" s="114" t="s">
        <v>29</v>
      </c>
      <c r="K13" s="110" t="s">
        <v>26</v>
      </c>
      <c r="L13" s="112" t="s">
        <v>27</v>
      </c>
      <c r="M13" s="106" t="s">
        <v>28</v>
      </c>
      <c r="N13" s="114" t="s">
        <v>0</v>
      </c>
      <c r="O13" s="110" t="s">
        <v>26</v>
      </c>
      <c r="P13" s="112" t="s">
        <v>27</v>
      </c>
      <c r="Q13" s="106" t="s">
        <v>28</v>
      </c>
      <c r="R13" s="114" t="s">
        <v>29</v>
      </c>
      <c r="S13" s="110" t="s">
        <v>26</v>
      </c>
      <c r="T13" s="112" t="s">
        <v>27</v>
      </c>
      <c r="U13" s="106" t="s">
        <v>28</v>
      </c>
      <c r="V13" s="114" t="s">
        <v>0</v>
      </c>
      <c r="W13" s="110" t="s">
        <v>26</v>
      </c>
      <c r="X13" s="112" t="s">
        <v>27</v>
      </c>
      <c r="Y13" s="106" t="s">
        <v>28</v>
      </c>
      <c r="Z13" s="114" t="s">
        <v>0</v>
      </c>
      <c r="AA13" s="116" t="s">
        <v>26</v>
      </c>
      <c r="AB13" s="108" t="s">
        <v>27</v>
      </c>
      <c r="AC13" s="118" t="s">
        <v>28</v>
      </c>
      <c r="AD13" s="116" t="s">
        <v>26</v>
      </c>
      <c r="AE13" s="108" t="s">
        <v>27</v>
      </c>
      <c r="AF13" s="118" t="s">
        <v>28</v>
      </c>
      <c r="AG13" s="138" t="s">
        <v>26</v>
      </c>
      <c r="AH13" s="88" t="s">
        <v>27</v>
      </c>
      <c r="AI13" s="90" t="s">
        <v>28</v>
      </c>
      <c r="AJ13" s="93"/>
      <c r="AK13" s="96" t="s">
        <v>30</v>
      </c>
      <c r="AL13" s="98" t="s">
        <v>31</v>
      </c>
      <c r="AM13" s="100" t="s">
        <v>32</v>
      </c>
      <c r="AN13" s="102" t="s">
        <v>33</v>
      </c>
      <c r="AO13" s="66" t="s">
        <v>34</v>
      </c>
      <c r="AP13" s="67"/>
      <c r="AQ13" s="66" t="s">
        <v>35</v>
      </c>
      <c r="AR13" s="67"/>
      <c r="AS13" s="66" t="s">
        <v>36</v>
      </c>
      <c r="AT13" s="67"/>
      <c r="AU13" s="66" t="s">
        <v>37</v>
      </c>
      <c r="AV13" s="67"/>
      <c r="AW13" s="66" t="s">
        <v>38</v>
      </c>
      <c r="AX13" s="67"/>
      <c r="AY13" s="60" t="s">
        <v>34</v>
      </c>
      <c r="AZ13" s="60" t="s">
        <v>35</v>
      </c>
      <c r="BA13" s="60" t="s">
        <v>36</v>
      </c>
      <c r="BB13" s="78" t="s">
        <v>37</v>
      </c>
      <c r="BC13" s="60" t="s">
        <v>38</v>
      </c>
      <c r="BD13" s="81" t="s">
        <v>34</v>
      </c>
      <c r="BE13" s="81" t="s">
        <v>35</v>
      </c>
      <c r="BF13" s="81" t="s">
        <v>36</v>
      </c>
      <c r="BG13" s="81" t="s">
        <v>37</v>
      </c>
      <c r="BH13" s="81" t="s">
        <v>38</v>
      </c>
      <c r="BI13" s="74" t="s">
        <v>39</v>
      </c>
      <c r="BJ13" s="75"/>
      <c r="BK13" s="75"/>
      <c r="BL13" s="75"/>
      <c r="BM13" s="75"/>
      <c r="BN13" s="74" t="s">
        <v>349</v>
      </c>
      <c r="BO13" s="75"/>
      <c r="BP13" s="75"/>
      <c r="BQ13" s="75"/>
      <c r="BR13" s="75"/>
      <c r="BS13" s="66" t="s">
        <v>34</v>
      </c>
      <c r="BT13" s="67"/>
      <c r="BU13" s="66" t="s">
        <v>35</v>
      </c>
      <c r="BV13" s="67"/>
      <c r="BW13" s="66" t="s">
        <v>36</v>
      </c>
      <c r="BX13" s="67"/>
      <c r="BY13" s="66" t="s">
        <v>37</v>
      </c>
      <c r="BZ13" s="67"/>
      <c r="CA13" s="66" t="s">
        <v>38</v>
      </c>
      <c r="CB13" s="67"/>
      <c r="CC13" s="60" t="s">
        <v>34</v>
      </c>
      <c r="CD13" s="60" t="s">
        <v>35</v>
      </c>
      <c r="CE13" s="60" t="s">
        <v>36</v>
      </c>
      <c r="CF13" s="60" t="s">
        <v>37</v>
      </c>
      <c r="CG13" s="60" t="s">
        <v>38</v>
      </c>
      <c r="CH13" s="60" t="s">
        <v>34</v>
      </c>
      <c r="CI13" s="60" t="s">
        <v>35</v>
      </c>
      <c r="CJ13" s="60" t="s">
        <v>36</v>
      </c>
      <c r="CK13" s="60" t="s">
        <v>37</v>
      </c>
      <c r="CL13" s="60" t="s">
        <v>38</v>
      </c>
      <c r="CM13" s="104" t="s">
        <v>39</v>
      </c>
      <c r="CN13" s="105"/>
      <c r="CO13" s="105"/>
      <c r="CP13" s="105"/>
      <c r="CQ13" s="105"/>
      <c r="CR13" s="104" t="s">
        <v>349</v>
      </c>
      <c r="CS13" s="105"/>
      <c r="CT13" s="105"/>
      <c r="CU13" s="105"/>
      <c r="CV13" s="105"/>
      <c r="CW13" s="60" t="s">
        <v>34</v>
      </c>
      <c r="CX13" s="60" t="s">
        <v>35</v>
      </c>
      <c r="CY13" s="60" t="s">
        <v>36</v>
      </c>
      <c r="CZ13" s="60" t="s">
        <v>37</v>
      </c>
      <c r="DA13" s="60" t="s">
        <v>38</v>
      </c>
      <c r="DB13" s="60" t="s">
        <v>34</v>
      </c>
      <c r="DC13" s="60" t="s">
        <v>35</v>
      </c>
      <c r="DD13" s="60" t="s">
        <v>36</v>
      </c>
      <c r="DE13" s="60" t="s">
        <v>37</v>
      </c>
      <c r="DF13" s="60" t="s">
        <v>38</v>
      </c>
      <c r="DG13" s="60" t="s">
        <v>34</v>
      </c>
      <c r="DH13" s="60" t="s">
        <v>35</v>
      </c>
      <c r="DI13" s="60" t="s">
        <v>36</v>
      </c>
      <c r="DJ13" s="60" t="s">
        <v>37</v>
      </c>
      <c r="DK13" s="60" t="s">
        <v>38</v>
      </c>
      <c r="DL13" s="60" t="s">
        <v>34</v>
      </c>
      <c r="DM13" s="60" t="s">
        <v>35</v>
      </c>
      <c r="DN13" s="60" t="s">
        <v>36</v>
      </c>
      <c r="DO13" s="60" t="s">
        <v>37</v>
      </c>
      <c r="DP13" s="60" t="s">
        <v>38</v>
      </c>
      <c r="DQ13" s="60" t="s">
        <v>34</v>
      </c>
      <c r="DR13" s="60" t="s">
        <v>35</v>
      </c>
      <c r="DS13" s="60" t="s">
        <v>36</v>
      </c>
      <c r="DT13" s="60" t="s">
        <v>37</v>
      </c>
      <c r="DU13" s="60" t="s">
        <v>38</v>
      </c>
      <c r="DV13" s="60" t="s">
        <v>34</v>
      </c>
      <c r="DW13" s="60" t="s">
        <v>35</v>
      </c>
      <c r="DX13" s="60" t="s">
        <v>36</v>
      </c>
      <c r="DY13" s="60" t="s">
        <v>37</v>
      </c>
      <c r="DZ13" s="60" t="s">
        <v>38</v>
      </c>
      <c r="EA13" s="71"/>
      <c r="EB13" s="11"/>
      <c r="EC13" s="11"/>
    </row>
    <row r="14" spans="1:133" ht="50.1" customHeight="1" x14ac:dyDescent="0.9">
      <c r="A14" s="129"/>
      <c r="B14" s="132"/>
      <c r="C14" s="111"/>
      <c r="D14" s="113"/>
      <c r="E14" s="107"/>
      <c r="F14" s="115"/>
      <c r="G14" s="111"/>
      <c r="H14" s="113"/>
      <c r="I14" s="107"/>
      <c r="J14" s="115"/>
      <c r="K14" s="111"/>
      <c r="L14" s="113"/>
      <c r="M14" s="107"/>
      <c r="N14" s="115"/>
      <c r="O14" s="111"/>
      <c r="P14" s="113"/>
      <c r="Q14" s="107"/>
      <c r="R14" s="115"/>
      <c r="S14" s="111"/>
      <c r="T14" s="113"/>
      <c r="U14" s="107"/>
      <c r="V14" s="115"/>
      <c r="W14" s="111"/>
      <c r="X14" s="113"/>
      <c r="Y14" s="107"/>
      <c r="Z14" s="115"/>
      <c r="AA14" s="117"/>
      <c r="AB14" s="109"/>
      <c r="AC14" s="119"/>
      <c r="AD14" s="117"/>
      <c r="AE14" s="109"/>
      <c r="AF14" s="119"/>
      <c r="AG14" s="139"/>
      <c r="AH14" s="89"/>
      <c r="AI14" s="91"/>
      <c r="AJ14" s="93"/>
      <c r="AK14" s="97"/>
      <c r="AL14" s="99"/>
      <c r="AM14" s="101"/>
      <c r="AN14" s="103"/>
      <c r="AO14" s="60" t="s">
        <v>40</v>
      </c>
      <c r="AP14" s="60" t="s">
        <v>41</v>
      </c>
      <c r="AQ14" s="60" t="s">
        <v>40</v>
      </c>
      <c r="AR14" s="60" t="s">
        <v>41</v>
      </c>
      <c r="AS14" s="60" t="s">
        <v>40</v>
      </c>
      <c r="AT14" s="60" t="s">
        <v>41</v>
      </c>
      <c r="AU14" s="60" t="s">
        <v>40</v>
      </c>
      <c r="AV14" s="60" t="s">
        <v>41</v>
      </c>
      <c r="AW14" s="60" t="s">
        <v>40</v>
      </c>
      <c r="AX14" s="60" t="s">
        <v>41</v>
      </c>
      <c r="AY14" s="61"/>
      <c r="AZ14" s="61"/>
      <c r="BA14" s="61"/>
      <c r="BB14" s="79"/>
      <c r="BC14" s="61"/>
      <c r="BD14" s="82"/>
      <c r="BE14" s="82"/>
      <c r="BF14" s="82"/>
      <c r="BG14" s="82"/>
      <c r="BH14" s="82"/>
      <c r="BI14" s="81" t="s">
        <v>34</v>
      </c>
      <c r="BJ14" s="81" t="s">
        <v>35</v>
      </c>
      <c r="BK14" s="81" t="s">
        <v>36</v>
      </c>
      <c r="BL14" s="83" t="s">
        <v>37</v>
      </c>
      <c r="BM14" s="81" t="s">
        <v>38</v>
      </c>
      <c r="BN14" s="81" t="s">
        <v>34</v>
      </c>
      <c r="BO14" s="81" t="s">
        <v>35</v>
      </c>
      <c r="BP14" s="81" t="s">
        <v>36</v>
      </c>
      <c r="BQ14" s="81" t="s">
        <v>37</v>
      </c>
      <c r="BR14" s="81" t="s">
        <v>38</v>
      </c>
      <c r="BS14" s="60" t="s">
        <v>40</v>
      </c>
      <c r="BT14" s="60" t="s">
        <v>41</v>
      </c>
      <c r="BU14" s="60" t="s">
        <v>40</v>
      </c>
      <c r="BV14" s="60" t="s">
        <v>41</v>
      </c>
      <c r="BW14" s="60" t="s">
        <v>40</v>
      </c>
      <c r="BX14" s="60" t="s">
        <v>41</v>
      </c>
      <c r="BY14" s="60" t="s">
        <v>40</v>
      </c>
      <c r="BZ14" s="60" t="s">
        <v>41</v>
      </c>
      <c r="CA14" s="60" t="s">
        <v>40</v>
      </c>
      <c r="CB14" s="60" t="s">
        <v>41</v>
      </c>
      <c r="CC14" s="61"/>
      <c r="CD14" s="61"/>
      <c r="CE14" s="61"/>
      <c r="CF14" s="61"/>
      <c r="CG14" s="61"/>
      <c r="CH14" s="61"/>
      <c r="CI14" s="61"/>
      <c r="CJ14" s="61"/>
      <c r="CK14" s="61"/>
      <c r="CL14" s="61"/>
      <c r="CM14" s="78" t="s">
        <v>34</v>
      </c>
      <c r="CN14" s="78" t="s">
        <v>35</v>
      </c>
      <c r="CO14" s="78" t="s">
        <v>36</v>
      </c>
      <c r="CP14" s="78" t="s">
        <v>37</v>
      </c>
      <c r="CQ14" s="78" t="s">
        <v>38</v>
      </c>
      <c r="CR14" s="78" t="s">
        <v>34</v>
      </c>
      <c r="CS14" s="78" t="s">
        <v>35</v>
      </c>
      <c r="CT14" s="78" t="s">
        <v>36</v>
      </c>
      <c r="CU14" s="78" t="s">
        <v>37</v>
      </c>
      <c r="CV14" s="78" t="s">
        <v>38</v>
      </c>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71"/>
      <c r="EB14" s="11"/>
      <c r="EC14" s="11"/>
    </row>
    <row r="15" spans="1:133" ht="50.1" customHeight="1" x14ac:dyDescent="0.9">
      <c r="A15" s="129"/>
      <c r="B15" s="132"/>
      <c r="C15" s="111"/>
      <c r="D15" s="113"/>
      <c r="E15" s="107"/>
      <c r="F15" s="115"/>
      <c r="G15" s="111"/>
      <c r="H15" s="113"/>
      <c r="I15" s="107"/>
      <c r="J15" s="115"/>
      <c r="K15" s="111"/>
      <c r="L15" s="113"/>
      <c r="M15" s="107"/>
      <c r="N15" s="115"/>
      <c r="O15" s="111"/>
      <c r="P15" s="113"/>
      <c r="Q15" s="107"/>
      <c r="R15" s="115"/>
      <c r="S15" s="111"/>
      <c r="T15" s="113"/>
      <c r="U15" s="107"/>
      <c r="V15" s="115"/>
      <c r="W15" s="111"/>
      <c r="X15" s="113"/>
      <c r="Y15" s="107"/>
      <c r="Z15" s="115"/>
      <c r="AA15" s="117"/>
      <c r="AB15" s="109"/>
      <c r="AC15" s="119"/>
      <c r="AD15" s="117"/>
      <c r="AE15" s="109"/>
      <c r="AF15" s="119"/>
      <c r="AG15" s="139"/>
      <c r="AH15" s="89"/>
      <c r="AI15" s="91"/>
      <c r="AJ15" s="93"/>
      <c r="AK15" s="97"/>
      <c r="AL15" s="99"/>
      <c r="AM15" s="101"/>
      <c r="AN15" s="103"/>
      <c r="AO15" s="61"/>
      <c r="AP15" s="61"/>
      <c r="AQ15" s="61"/>
      <c r="AR15" s="61"/>
      <c r="AS15" s="61"/>
      <c r="AT15" s="61"/>
      <c r="AU15" s="61"/>
      <c r="AV15" s="61"/>
      <c r="AW15" s="61"/>
      <c r="AX15" s="61"/>
      <c r="AY15" s="61"/>
      <c r="AZ15" s="61"/>
      <c r="BA15" s="61"/>
      <c r="BB15" s="79"/>
      <c r="BC15" s="61"/>
      <c r="BD15" s="82"/>
      <c r="BE15" s="82"/>
      <c r="BF15" s="82"/>
      <c r="BG15" s="82"/>
      <c r="BH15" s="82"/>
      <c r="BI15" s="82"/>
      <c r="BJ15" s="82"/>
      <c r="BK15" s="82"/>
      <c r="BL15" s="84"/>
      <c r="BM15" s="82"/>
      <c r="BN15" s="82"/>
      <c r="BO15" s="82"/>
      <c r="BP15" s="82"/>
      <c r="BQ15" s="82"/>
      <c r="BR15" s="82"/>
      <c r="BS15" s="61"/>
      <c r="BT15" s="61"/>
      <c r="BU15" s="61"/>
      <c r="BV15" s="61"/>
      <c r="BW15" s="61"/>
      <c r="BX15" s="61"/>
      <c r="BY15" s="61"/>
      <c r="BZ15" s="61"/>
      <c r="CA15" s="61"/>
      <c r="CB15" s="61"/>
      <c r="CC15" s="61"/>
      <c r="CD15" s="61"/>
      <c r="CE15" s="61"/>
      <c r="CF15" s="61"/>
      <c r="CG15" s="61"/>
      <c r="CH15" s="61"/>
      <c r="CI15" s="61"/>
      <c r="CJ15" s="61"/>
      <c r="CK15" s="61"/>
      <c r="CL15" s="61"/>
      <c r="CM15" s="79"/>
      <c r="CN15" s="79"/>
      <c r="CO15" s="79"/>
      <c r="CP15" s="79"/>
      <c r="CQ15" s="79"/>
      <c r="CR15" s="79"/>
      <c r="CS15" s="79"/>
      <c r="CT15" s="79"/>
      <c r="CU15" s="79"/>
      <c r="CV15" s="79"/>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71"/>
      <c r="EB15" s="11"/>
      <c r="EC15" s="11"/>
    </row>
    <row r="16" spans="1:133" ht="50.1" customHeight="1" x14ac:dyDescent="0.9">
      <c r="A16" s="129"/>
      <c r="B16" s="132"/>
      <c r="C16" s="111"/>
      <c r="D16" s="113"/>
      <c r="E16" s="107"/>
      <c r="F16" s="115"/>
      <c r="G16" s="111"/>
      <c r="H16" s="113"/>
      <c r="I16" s="107"/>
      <c r="J16" s="115"/>
      <c r="K16" s="111"/>
      <c r="L16" s="113"/>
      <c r="M16" s="107"/>
      <c r="N16" s="115"/>
      <c r="O16" s="111"/>
      <c r="P16" s="113"/>
      <c r="Q16" s="107"/>
      <c r="R16" s="115"/>
      <c r="S16" s="111"/>
      <c r="T16" s="113"/>
      <c r="U16" s="107"/>
      <c r="V16" s="115"/>
      <c r="W16" s="111"/>
      <c r="X16" s="113"/>
      <c r="Y16" s="107"/>
      <c r="Z16" s="115"/>
      <c r="AA16" s="117"/>
      <c r="AB16" s="109"/>
      <c r="AC16" s="119"/>
      <c r="AD16" s="117"/>
      <c r="AE16" s="109"/>
      <c r="AF16" s="119"/>
      <c r="AG16" s="139"/>
      <c r="AH16" s="89"/>
      <c r="AI16" s="91"/>
      <c r="AJ16" s="93"/>
      <c r="AK16" s="97"/>
      <c r="AL16" s="99"/>
      <c r="AM16" s="101"/>
      <c r="AN16" s="103"/>
      <c r="AO16" s="61"/>
      <c r="AP16" s="61"/>
      <c r="AQ16" s="61"/>
      <c r="AR16" s="61"/>
      <c r="AS16" s="61"/>
      <c r="AT16" s="61"/>
      <c r="AU16" s="61"/>
      <c r="AV16" s="61"/>
      <c r="AW16" s="61"/>
      <c r="AX16" s="61"/>
      <c r="AY16" s="61"/>
      <c r="AZ16" s="61"/>
      <c r="BA16" s="61"/>
      <c r="BB16" s="79"/>
      <c r="BC16" s="61"/>
      <c r="BD16" s="82"/>
      <c r="BE16" s="82"/>
      <c r="BF16" s="82"/>
      <c r="BG16" s="82"/>
      <c r="BH16" s="82"/>
      <c r="BI16" s="82"/>
      <c r="BJ16" s="82"/>
      <c r="BK16" s="82"/>
      <c r="BL16" s="84"/>
      <c r="BM16" s="82"/>
      <c r="BN16" s="82"/>
      <c r="BO16" s="82"/>
      <c r="BP16" s="82"/>
      <c r="BQ16" s="82"/>
      <c r="BR16" s="82"/>
      <c r="BS16" s="61"/>
      <c r="BT16" s="61"/>
      <c r="BU16" s="61"/>
      <c r="BV16" s="61"/>
      <c r="BW16" s="61"/>
      <c r="BX16" s="61"/>
      <c r="BY16" s="61"/>
      <c r="BZ16" s="61"/>
      <c r="CA16" s="61"/>
      <c r="CB16" s="61"/>
      <c r="CC16" s="61"/>
      <c r="CD16" s="61"/>
      <c r="CE16" s="61"/>
      <c r="CF16" s="61"/>
      <c r="CG16" s="61"/>
      <c r="CH16" s="61"/>
      <c r="CI16" s="61"/>
      <c r="CJ16" s="61"/>
      <c r="CK16" s="61"/>
      <c r="CL16" s="61"/>
      <c r="CM16" s="79"/>
      <c r="CN16" s="79"/>
      <c r="CO16" s="79"/>
      <c r="CP16" s="79"/>
      <c r="CQ16" s="79"/>
      <c r="CR16" s="79"/>
      <c r="CS16" s="79"/>
      <c r="CT16" s="79"/>
      <c r="CU16" s="79"/>
      <c r="CV16" s="79"/>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71"/>
      <c r="EB16" s="11"/>
      <c r="EC16" s="11"/>
    </row>
    <row r="17" spans="1:133" ht="50.1" customHeight="1" x14ac:dyDescent="0.9">
      <c r="A17" s="129"/>
      <c r="B17" s="132"/>
      <c r="C17" s="111"/>
      <c r="D17" s="113"/>
      <c r="E17" s="107"/>
      <c r="F17" s="115"/>
      <c r="G17" s="111"/>
      <c r="H17" s="113"/>
      <c r="I17" s="107"/>
      <c r="J17" s="115"/>
      <c r="K17" s="111"/>
      <c r="L17" s="113"/>
      <c r="M17" s="107"/>
      <c r="N17" s="115"/>
      <c r="O17" s="111"/>
      <c r="P17" s="113"/>
      <c r="Q17" s="107"/>
      <c r="R17" s="115"/>
      <c r="S17" s="111"/>
      <c r="T17" s="113"/>
      <c r="U17" s="107"/>
      <c r="V17" s="115"/>
      <c r="W17" s="111"/>
      <c r="X17" s="113"/>
      <c r="Y17" s="107"/>
      <c r="Z17" s="115"/>
      <c r="AA17" s="117"/>
      <c r="AB17" s="109"/>
      <c r="AC17" s="119"/>
      <c r="AD17" s="117"/>
      <c r="AE17" s="109"/>
      <c r="AF17" s="119"/>
      <c r="AG17" s="139"/>
      <c r="AH17" s="89"/>
      <c r="AI17" s="91"/>
      <c r="AJ17" s="93"/>
      <c r="AK17" s="97"/>
      <c r="AL17" s="99"/>
      <c r="AM17" s="101"/>
      <c r="AN17" s="103"/>
      <c r="AO17" s="61"/>
      <c r="AP17" s="61"/>
      <c r="AQ17" s="61"/>
      <c r="AR17" s="61"/>
      <c r="AS17" s="61"/>
      <c r="AT17" s="61"/>
      <c r="AU17" s="61"/>
      <c r="AV17" s="61"/>
      <c r="AW17" s="61"/>
      <c r="AX17" s="61"/>
      <c r="AY17" s="61"/>
      <c r="AZ17" s="61"/>
      <c r="BA17" s="61"/>
      <c r="BB17" s="79"/>
      <c r="BC17" s="61"/>
      <c r="BD17" s="82"/>
      <c r="BE17" s="82"/>
      <c r="BF17" s="82"/>
      <c r="BG17" s="82"/>
      <c r="BH17" s="82"/>
      <c r="BI17" s="82"/>
      <c r="BJ17" s="82"/>
      <c r="BK17" s="82"/>
      <c r="BL17" s="84"/>
      <c r="BM17" s="82"/>
      <c r="BN17" s="82"/>
      <c r="BO17" s="82"/>
      <c r="BP17" s="82"/>
      <c r="BQ17" s="82"/>
      <c r="BR17" s="82"/>
      <c r="BS17" s="61"/>
      <c r="BT17" s="61"/>
      <c r="BU17" s="61"/>
      <c r="BV17" s="61"/>
      <c r="BW17" s="61"/>
      <c r="BX17" s="61"/>
      <c r="BY17" s="61"/>
      <c r="BZ17" s="61"/>
      <c r="CA17" s="61"/>
      <c r="CB17" s="61"/>
      <c r="CC17" s="61"/>
      <c r="CD17" s="61"/>
      <c r="CE17" s="61"/>
      <c r="CF17" s="61"/>
      <c r="CG17" s="61"/>
      <c r="CH17" s="61"/>
      <c r="CI17" s="61"/>
      <c r="CJ17" s="61"/>
      <c r="CK17" s="61"/>
      <c r="CL17" s="61"/>
      <c r="CM17" s="79"/>
      <c r="CN17" s="79"/>
      <c r="CO17" s="79"/>
      <c r="CP17" s="79"/>
      <c r="CQ17" s="79"/>
      <c r="CR17" s="79"/>
      <c r="CS17" s="79"/>
      <c r="CT17" s="79"/>
      <c r="CU17" s="79"/>
      <c r="CV17" s="79"/>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71"/>
      <c r="EB17" s="11"/>
      <c r="EC17" s="11"/>
    </row>
    <row r="18" spans="1:133" ht="50.1" customHeight="1" x14ac:dyDescent="0.9">
      <c r="A18" s="130"/>
      <c r="B18" s="132"/>
      <c r="C18" s="111"/>
      <c r="D18" s="113"/>
      <c r="E18" s="107"/>
      <c r="F18" s="115"/>
      <c r="G18" s="111"/>
      <c r="H18" s="113"/>
      <c r="I18" s="107"/>
      <c r="J18" s="115"/>
      <c r="K18" s="111"/>
      <c r="L18" s="113"/>
      <c r="M18" s="107"/>
      <c r="N18" s="115"/>
      <c r="O18" s="111"/>
      <c r="P18" s="113"/>
      <c r="Q18" s="107"/>
      <c r="R18" s="115"/>
      <c r="S18" s="111"/>
      <c r="T18" s="113"/>
      <c r="U18" s="107"/>
      <c r="V18" s="115"/>
      <c r="W18" s="111"/>
      <c r="X18" s="113"/>
      <c r="Y18" s="107"/>
      <c r="Z18" s="115"/>
      <c r="AA18" s="117"/>
      <c r="AB18" s="109"/>
      <c r="AC18" s="119"/>
      <c r="AD18" s="117"/>
      <c r="AE18" s="109"/>
      <c r="AF18" s="119"/>
      <c r="AG18" s="139"/>
      <c r="AH18" s="89"/>
      <c r="AI18" s="91"/>
      <c r="AJ18" s="93"/>
      <c r="AK18" s="97"/>
      <c r="AL18" s="99"/>
      <c r="AM18" s="101"/>
      <c r="AN18" s="103"/>
      <c r="AO18" s="61"/>
      <c r="AP18" s="61"/>
      <c r="AQ18" s="61"/>
      <c r="AR18" s="61"/>
      <c r="AS18" s="61"/>
      <c r="AT18" s="61"/>
      <c r="AU18" s="61"/>
      <c r="AV18" s="61"/>
      <c r="AW18" s="61"/>
      <c r="AX18" s="61"/>
      <c r="AY18" s="61"/>
      <c r="AZ18" s="61"/>
      <c r="BA18" s="61"/>
      <c r="BB18" s="80"/>
      <c r="BC18" s="61"/>
      <c r="BD18" s="82"/>
      <c r="BE18" s="82"/>
      <c r="BF18" s="82"/>
      <c r="BG18" s="82"/>
      <c r="BH18" s="82"/>
      <c r="BI18" s="82"/>
      <c r="BJ18" s="82"/>
      <c r="BK18" s="82"/>
      <c r="BL18" s="85"/>
      <c r="BM18" s="82"/>
      <c r="BN18" s="82"/>
      <c r="BO18" s="82"/>
      <c r="BP18" s="82"/>
      <c r="BQ18" s="82"/>
      <c r="BR18" s="82"/>
      <c r="BS18" s="61"/>
      <c r="BT18" s="61"/>
      <c r="BU18" s="61"/>
      <c r="BV18" s="61"/>
      <c r="BW18" s="61"/>
      <c r="BX18" s="61"/>
      <c r="BY18" s="61"/>
      <c r="BZ18" s="61"/>
      <c r="CA18" s="61"/>
      <c r="CB18" s="61"/>
      <c r="CC18" s="61"/>
      <c r="CD18" s="61"/>
      <c r="CE18" s="61"/>
      <c r="CF18" s="61"/>
      <c r="CG18" s="61"/>
      <c r="CH18" s="61"/>
      <c r="CI18" s="61"/>
      <c r="CJ18" s="61"/>
      <c r="CK18" s="61"/>
      <c r="CL18" s="61"/>
      <c r="CM18" s="80"/>
      <c r="CN18" s="80"/>
      <c r="CO18" s="80"/>
      <c r="CP18" s="80"/>
      <c r="CQ18" s="80"/>
      <c r="CR18" s="80"/>
      <c r="CS18" s="80"/>
      <c r="CT18" s="80"/>
      <c r="CU18" s="80"/>
      <c r="CV18" s="80"/>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71"/>
      <c r="EB18" s="11"/>
      <c r="EC18" s="11"/>
    </row>
    <row r="19" spans="1:133" ht="50.1" customHeight="1" x14ac:dyDescent="0.9">
      <c r="A19" s="18">
        <v>1</v>
      </c>
      <c r="B19" s="18">
        <v>2</v>
      </c>
      <c r="C19" s="18">
        <f ca="1">INDIRECT("R[0]C[-1]",FALSE)+1</f>
        <v>3</v>
      </c>
      <c r="D19" s="18">
        <f ca="1">INDIRECT("R[0]C[-1]",FALSE)+1</f>
        <v>4</v>
      </c>
      <c r="E19" s="18">
        <f ca="1">INDIRECT("R[0]C[-1]",FALSE)+1</f>
        <v>5</v>
      </c>
      <c r="F19" s="18">
        <f ca="1">INDIRECT("R[0]C[-1]",FALSE)</f>
        <v>5</v>
      </c>
      <c r="G19" s="18">
        <f t="shared" ref="G19:M19" ca="1" si="0">INDIRECT("R[0]C[-1]",FALSE)+1</f>
        <v>6</v>
      </c>
      <c r="H19" s="18">
        <f t="shared" ca="1" si="0"/>
        <v>7</v>
      </c>
      <c r="I19" s="18">
        <f t="shared" ca="1" si="0"/>
        <v>8</v>
      </c>
      <c r="J19" s="18">
        <f t="shared" ca="1" si="0"/>
        <v>9</v>
      </c>
      <c r="K19" s="18">
        <f t="shared" ca="1" si="0"/>
        <v>10</v>
      </c>
      <c r="L19" s="18">
        <f t="shared" ca="1" si="0"/>
        <v>11</v>
      </c>
      <c r="M19" s="18">
        <f t="shared" ca="1" si="0"/>
        <v>12</v>
      </c>
      <c r="N19" s="18">
        <f ca="1">INDIRECT("R[0]C[-1]",FALSE)</f>
        <v>12</v>
      </c>
      <c r="O19" s="18">
        <f t="shared" ref="O19:U19" ca="1" si="1">INDIRECT("R[0]C[-1]",FALSE)+1</f>
        <v>13</v>
      </c>
      <c r="P19" s="18">
        <f t="shared" ca="1" si="1"/>
        <v>14</v>
      </c>
      <c r="Q19" s="18">
        <f t="shared" ca="1" si="1"/>
        <v>15</v>
      </c>
      <c r="R19" s="18">
        <f t="shared" ca="1" si="1"/>
        <v>16</v>
      </c>
      <c r="S19" s="18">
        <f t="shared" ca="1" si="1"/>
        <v>17</v>
      </c>
      <c r="T19" s="18">
        <f t="shared" ca="1" si="1"/>
        <v>18</v>
      </c>
      <c r="U19" s="18">
        <f t="shared" ca="1" si="1"/>
        <v>19</v>
      </c>
      <c r="V19" s="18">
        <f ca="1">INDIRECT("R[0]C[-1]",FALSE)</f>
        <v>19</v>
      </c>
      <c r="W19" s="18">
        <f ca="1">INDIRECT("R[0]C[-1]",FALSE)+1</f>
        <v>20</v>
      </c>
      <c r="X19" s="18">
        <f ca="1">INDIRECT("R[0]C[-1]",FALSE)+1</f>
        <v>21</v>
      </c>
      <c r="Y19" s="18">
        <f ca="1">INDIRECT("R[0]C[-1]",FALSE)+1</f>
        <v>22</v>
      </c>
      <c r="Z19" s="18">
        <f ca="1">INDIRECT("R[0]C[-1]",FALSE)</f>
        <v>22</v>
      </c>
      <c r="AA19" s="18">
        <f t="shared" ref="AA19:AK19" ca="1" si="2">INDIRECT("R[0]C[-1]",FALSE)+1</f>
        <v>23</v>
      </c>
      <c r="AB19" s="18">
        <f t="shared" ca="1" si="2"/>
        <v>24</v>
      </c>
      <c r="AC19" s="18">
        <f t="shared" ca="1" si="2"/>
        <v>25</v>
      </c>
      <c r="AD19" s="18">
        <f t="shared" ca="1" si="2"/>
        <v>26</v>
      </c>
      <c r="AE19" s="18">
        <f t="shared" ca="1" si="2"/>
        <v>27</v>
      </c>
      <c r="AF19" s="18">
        <f t="shared" ca="1" si="2"/>
        <v>28</v>
      </c>
      <c r="AG19" s="18">
        <f t="shared" ca="1" si="2"/>
        <v>29</v>
      </c>
      <c r="AH19" s="18">
        <f t="shared" ca="1" si="2"/>
        <v>30</v>
      </c>
      <c r="AI19" s="18">
        <f t="shared" ca="1" si="2"/>
        <v>31</v>
      </c>
      <c r="AJ19" s="18">
        <f t="shared" ca="1" si="2"/>
        <v>32</v>
      </c>
      <c r="AK19" s="120">
        <f t="shared" ca="1" si="2"/>
        <v>33</v>
      </c>
      <c r="AL19" s="121"/>
      <c r="AM19" s="121"/>
      <c r="AN19" s="121"/>
      <c r="AO19" s="18">
        <f ca="1">INDIRECT("R[0]C[-4]",FALSE)+1</f>
        <v>34</v>
      </c>
      <c r="AP19" s="18">
        <f t="shared" ref="AP19:BU19" ca="1" si="3">INDIRECT("R[0]C[-1]",FALSE)+1</f>
        <v>35</v>
      </c>
      <c r="AQ19" s="18">
        <f t="shared" ca="1" si="3"/>
        <v>36</v>
      </c>
      <c r="AR19" s="18">
        <f t="shared" ca="1" si="3"/>
        <v>37</v>
      </c>
      <c r="AS19" s="18">
        <f t="shared" ca="1" si="3"/>
        <v>38</v>
      </c>
      <c r="AT19" s="18">
        <f t="shared" ca="1" si="3"/>
        <v>39</v>
      </c>
      <c r="AU19" s="18">
        <f t="shared" ca="1" si="3"/>
        <v>40</v>
      </c>
      <c r="AV19" s="18">
        <f t="shared" ca="1" si="3"/>
        <v>41</v>
      </c>
      <c r="AW19" s="18">
        <f t="shared" ca="1" si="3"/>
        <v>42</v>
      </c>
      <c r="AX19" s="18">
        <f t="shared" ca="1" si="3"/>
        <v>43</v>
      </c>
      <c r="AY19" s="18">
        <f t="shared" ca="1" si="3"/>
        <v>44</v>
      </c>
      <c r="AZ19" s="18">
        <f t="shared" ca="1" si="3"/>
        <v>45</v>
      </c>
      <c r="BA19" s="18">
        <f t="shared" ca="1" si="3"/>
        <v>46</v>
      </c>
      <c r="BB19" s="18">
        <f t="shared" ca="1" si="3"/>
        <v>47</v>
      </c>
      <c r="BC19" s="18">
        <f t="shared" ca="1" si="3"/>
        <v>48</v>
      </c>
      <c r="BD19" s="45">
        <f t="shared" ca="1" si="3"/>
        <v>49</v>
      </c>
      <c r="BE19" s="45">
        <f t="shared" ca="1" si="3"/>
        <v>50</v>
      </c>
      <c r="BF19" s="45">
        <f t="shared" ca="1" si="3"/>
        <v>51</v>
      </c>
      <c r="BG19" s="45">
        <f t="shared" ca="1" si="3"/>
        <v>52</v>
      </c>
      <c r="BH19" s="45">
        <f t="shared" ca="1" si="3"/>
        <v>53</v>
      </c>
      <c r="BI19" s="45">
        <f t="shared" ca="1" si="3"/>
        <v>54</v>
      </c>
      <c r="BJ19" s="45">
        <f t="shared" ca="1" si="3"/>
        <v>55</v>
      </c>
      <c r="BK19" s="45">
        <f t="shared" ca="1" si="3"/>
        <v>56</v>
      </c>
      <c r="BL19" s="45">
        <f t="shared" ca="1" si="3"/>
        <v>57</v>
      </c>
      <c r="BM19" s="45">
        <f t="shared" ca="1" si="3"/>
        <v>58</v>
      </c>
      <c r="BN19" s="45">
        <f t="shared" ca="1" si="3"/>
        <v>59</v>
      </c>
      <c r="BO19" s="45">
        <f t="shared" ca="1" si="3"/>
        <v>60</v>
      </c>
      <c r="BP19" s="45">
        <f t="shared" ca="1" si="3"/>
        <v>61</v>
      </c>
      <c r="BQ19" s="45">
        <f t="shared" ca="1" si="3"/>
        <v>62</v>
      </c>
      <c r="BR19" s="45">
        <f t="shared" ca="1" si="3"/>
        <v>63</v>
      </c>
      <c r="BS19" s="18">
        <f t="shared" ca="1" si="3"/>
        <v>64</v>
      </c>
      <c r="BT19" s="18">
        <f t="shared" ca="1" si="3"/>
        <v>65</v>
      </c>
      <c r="BU19" s="18">
        <f t="shared" ca="1" si="3"/>
        <v>66</v>
      </c>
      <c r="BV19" s="18">
        <f t="shared" ref="BV19:DA19" ca="1" si="4">INDIRECT("R[0]C[-1]",FALSE)+1</f>
        <v>67</v>
      </c>
      <c r="BW19" s="18">
        <f t="shared" ca="1" si="4"/>
        <v>68</v>
      </c>
      <c r="BX19" s="18">
        <f t="shared" ca="1" si="4"/>
        <v>69</v>
      </c>
      <c r="BY19" s="18">
        <f t="shared" ca="1" si="4"/>
        <v>70</v>
      </c>
      <c r="BZ19" s="18">
        <f t="shared" ca="1" si="4"/>
        <v>71</v>
      </c>
      <c r="CA19" s="18">
        <f t="shared" ca="1" si="4"/>
        <v>72</v>
      </c>
      <c r="CB19" s="18">
        <f t="shared" ca="1" si="4"/>
        <v>73</v>
      </c>
      <c r="CC19" s="18">
        <f t="shared" ca="1" si="4"/>
        <v>74</v>
      </c>
      <c r="CD19" s="18">
        <f t="shared" ca="1" si="4"/>
        <v>75</v>
      </c>
      <c r="CE19" s="18">
        <f t="shared" ca="1" si="4"/>
        <v>76</v>
      </c>
      <c r="CF19" s="18">
        <f t="shared" ca="1" si="4"/>
        <v>77</v>
      </c>
      <c r="CG19" s="18">
        <f t="shared" ca="1" si="4"/>
        <v>78</v>
      </c>
      <c r="CH19" s="18">
        <f t="shared" ca="1" si="4"/>
        <v>79</v>
      </c>
      <c r="CI19" s="18">
        <f t="shared" ca="1" si="4"/>
        <v>80</v>
      </c>
      <c r="CJ19" s="18">
        <f t="shared" ca="1" si="4"/>
        <v>81</v>
      </c>
      <c r="CK19" s="18">
        <f t="shared" ca="1" si="4"/>
        <v>82</v>
      </c>
      <c r="CL19" s="18">
        <f t="shared" ca="1" si="4"/>
        <v>83</v>
      </c>
      <c r="CM19" s="18">
        <f t="shared" ca="1" si="4"/>
        <v>84</v>
      </c>
      <c r="CN19" s="18">
        <f t="shared" ca="1" si="4"/>
        <v>85</v>
      </c>
      <c r="CO19" s="18">
        <f t="shared" ca="1" si="4"/>
        <v>86</v>
      </c>
      <c r="CP19" s="18">
        <f t="shared" ca="1" si="4"/>
        <v>87</v>
      </c>
      <c r="CQ19" s="18">
        <f t="shared" ca="1" si="4"/>
        <v>88</v>
      </c>
      <c r="CR19" s="18">
        <f t="shared" ca="1" si="4"/>
        <v>89</v>
      </c>
      <c r="CS19" s="18">
        <f t="shared" ca="1" si="4"/>
        <v>90</v>
      </c>
      <c r="CT19" s="18">
        <f t="shared" ca="1" si="4"/>
        <v>91</v>
      </c>
      <c r="CU19" s="18">
        <f t="shared" ca="1" si="4"/>
        <v>92</v>
      </c>
      <c r="CV19" s="18">
        <f t="shared" ca="1" si="4"/>
        <v>93</v>
      </c>
      <c r="CW19" s="18">
        <f t="shared" ca="1" si="4"/>
        <v>94</v>
      </c>
      <c r="CX19" s="18">
        <f t="shared" ca="1" si="4"/>
        <v>95</v>
      </c>
      <c r="CY19" s="18">
        <f t="shared" ca="1" si="4"/>
        <v>96</v>
      </c>
      <c r="CZ19" s="18">
        <f t="shared" ca="1" si="4"/>
        <v>97</v>
      </c>
      <c r="DA19" s="18">
        <f t="shared" ca="1" si="4"/>
        <v>98</v>
      </c>
      <c r="DB19" s="18">
        <f t="shared" ref="DB19:EA19" ca="1" si="5">INDIRECT("R[0]C[-1]",FALSE)+1</f>
        <v>99</v>
      </c>
      <c r="DC19" s="18">
        <f t="shared" ca="1" si="5"/>
        <v>100</v>
      </c>
      <c r="DD19" s="18">
        <f t="shared" ca="1" si="5"/>
        <v>101</v>
      </c>
      <c r="DE19" s="18">
        <f t="shared" ca="1" si="5"/>
        <v>102</v>
      </c>
      <c r="DF19" s="18">
        <f t="shared" ca="1" si="5"/>
        <v>103</v>
      </c>
      <c r="DG19" s="18">
        <f t="shared" ca="1" si="5"/>
        <v>104</v>
      </c>
      <c r="DH19" s="18">
        <f t="shared" ca="1" si="5"/>
        <v>105</v>
      </c>
      <c r="DI19" s="18">
        <f t="shared" ca="1" si="5"/>
        <v>106</v>
      </c>
      <c r="DJ19" s="18">
        <f t="shared" ca="1" si="5"/>
        <v>107</v>
      </c>
      <c r="DK19" s="18">
        <f t="shared" ca="1" si="5"/>
        <v>108</v>
      </c>
      <c r="DL19" s="18">
        <f t="shared" ca="1" si="5"/>
        <v>109</v>
      </c>
      <c r="DM19" s="18">
        <f t="shared" ca="1" si="5"/>
        <v>110</v>
      </c>
      <c r="DN19" s="18">
        <f t="shared" ca="1" si="5"/>
        <v>111</v>
      </c>
      <c r="DO19" s="18">
        <f t="shared" ca="1" si="5"/>
        <v>112</v>
      </c>
      <c r="DP19" s="18">
        <f t="shared" ca="1" si="5"/>
        <v>113</v>
      </c>
      <c r="DQ19" s="18">
        <f t="shared" ca="1" si="5"/>
        <v>114</v>
      </c>
      <c r="DR19" s="18">
        <f t="shared" ca="1" si="5"/>
        <v>115</v>
      </c>
      <c r="DS19" s="18">
        <f t="shared" ca="1" si="5"/>
        <v>116</v>
      </c>
      <c r="DT19" s="18">
        <f t="shared" ca="1" si="5"/>
        <v>117</v>
      </c>
      <c r="DU19" s="18">
        <f t="shared" ca="1" si="5"/>
        <v>118</v>
      </c>
      <c r="DV19" s="18">
        <f t="shared" ca="1" si="5"/>
        <v>119</v>
      </c>
      <c r="DW19" s="18">
        <f t="shared" ca="1" si="5"/>
        <v>120</v>
      </c>
      <c r="DX19" s="18">
        <f t="shared" ca="1" si="5"/>
        <v>121</v>
      </c>
      <c r="DY19" s="18">
        <f t="shared" ca="1" si="5"/>
        <v>122</v>
      </c>
      <c r="DZ19" s="18">
        <f t="shared" ca="1" si="5"/>
        <v>123</v>
      </c>
      <c r="EA19" s="18">
        <f t="shared" ca="1" si="5"/>
        <v>124</v>
      </c>
      <c r="EB19" s="1"/>
      <c r="EC19" s="1"/>
    </row>
    <row r="20" spans="1:133" ht="409.5" x14ac:dyDescent="0.9">
      <c r="A20" s="19" t="s">
        <v>152</v>
      </c>
      <c r="B20" s="20" t="s">
        <v>153</v>
      </c>
      <c r="C20" s="21" t="s">
        <v>42</v>
      </c>
      <c r="D20" s="21" t="s">
        <v>42</v>
      </c>
      <c r="E20" s="21" t="s">
        <v>42</v>
      </c>
      <c r="F20" s="21" t="s">
        <v>42</v>
      </c>
      <c r="G20" s="21" t="s">
        <v>42</v>
      </c>
      <c r="H20" s="21" t="s">
        <v>42</v>
      </c>
      <c r="I20" s="21" t="s">
        <v>42</v>
      </c>
      <c r="J20" s="21" t="s">
        <v>42</v>
      </c>
      <c r="K20" s="21" t="s">
        <v>42</v>
      </c>
      <c r="L20" s="21" t="s">
        <v>42</v>
      </c>
      <c r="M20" s="21" t="s">
        <v>42</v>
      </c>
      <c r="N20" s="21" t="s">
        <v>42</v>
      </c>
      <c r="O20" s="21" t="s">
        <v>42</v>
      </c>
      <c r="P20" s="21" t="s">
        <v>42</v>
      </c>
      <c r="Q20" s="21" t="s">
        <v>42</v>
      </c>
      <c r="R20" s="21" t="s">
        <v>42</v>
      </c>
      <c r="S20" s="21" t="s">
        <v>42</v>
      </c>
      <c r="T20" s="21" t="s">
        <v>42</v>
      </c>
      <c r="U20" s="21" t="s">
        <v>42</v>
      </c>
      <c r="V20" s="21" t="s">
        <v>42</v>
      </c>
      <c r="W20" s="21" t="s">
        <v>42</v>
      </c>
      <c r="X20" s="21" t="s">
        <v>42</v>
      </c>
      <c r="Y20" s="21" t="s">
        <v>42</v>
      </c>
      <c r="Z20" s="21" t="s">
        <v>42</v>
      </c>
      <c r="AA20" s="21" t="s">
        <v>42</v>
      </c>
      <c r="AB20" s="21" t="s">
        <v>42</v>
      </c>
      <c r="AC20" s="21" t="s">
        <v>42</v>
      </c>
      <c r="AD20" s="21" t="s">
        <v>42</v>
      </c>
      <c r="AE20" s="21" t="s">
        <v>42</v>
      </c>
      <c r="AF20" s="21" t="s">
        <v>42</v>
      </c>
      <c r="AG20" s="22" t="s">
        <v>42</v>
      </c>
      <c r="AH20" s="22" t="s">
        <v>42</v>
      </c>
      <c r="AI20" s="22" t="s">
        <v>42</v>
      </c>
      <c r="AJ20" s="21" t="s">
        <v>42</v>
      </c>
      <c r="AK20" s="21" t="s">
        <v>42</v>
      </c>
      <c r="AL20" s="21" t="s">
        <v>42</v>
      </c>
      <c r="AM20" s="21" t="s">
        <v>42</v>
      </c>
      <c r="AN20" s="21" t="s">
        <v>42</v>
      </c>
      <c r="AO20" s="23">
        <f>AO21+AO135+AO186+AO192+AO199+AO204</f>
        <v>7527535.0099999998</v>
      </c>
      <c r="AP20" s="23">
        <f t="shared" ref="AP20:BG20" si="6">AP21+AP135+AP186+AP192+AP199+AP204</f>
        <v>7344064.0099999998</v>
      </c>
      <c r="AQ20" s="23">
        <f t="shared" si="6"/>
        <v>136184</v>
      </c>
      <c r="AR20" s="23">
        <f t="shared" si="6"/>
        <v>136184</v>
      </c>
      <c r="AS20" s="23">
        <f t="shared" si="6"/>
        <v>246197.32</v>
      </c>
      <c r="AT20" s="23">
        <f t="shared" si="6"/>
        <v>246197.32</v>
      </c>
      <c r="AU20" s="23">
        <f t="shared" si="6"/>
        <v>0</v>
      </c>
      <c r="AV20" s="23">
        <f t="shared" si="6"/>
        <v>0</v>
      </c>
      <c r="AW20" s="23">
        <v>7145153.6900000004</v>
      </c>
      <c r="AX20" s="23">
        <v>6961682.6900000004</v>
      </c>
      <c r="AY20" s="23">
        <v>6800600</v>
      </c>
      <c r="AZ20" s="23">
        <f t="shared" si="6"/>
        <v>163000</v>
      </c>
      <c r="BA20" s="23">
        <f t="shared" si="6"/>
        <v>173063.44</v>
      </c>
      <c r="BB20" s="23">
        <f t="shared" si="6"/>
        <v>0</v>
      </c>
      <c r="BC20" s="23">
        <v>6464536.5599999996</v>
      </c>
      <c r="BD20" s="23">
        <f t="shared" si="6"/>
        <v>18878649</v>
      </c>
      <c r="BE20" s="23">
        <f t="shared" si="6"/>
        <v>177900</v>
      </c>
      <c r="BF20" s="23">
        <f t="shared" si="6"/>
        <v>13473163.439999999</v>
      </c>
      <c r="BG20" s="23">
        <f t="shared" si="6"/>
        <v>0</v>
      </c>
      <c r="BH20" s="23">
        <v>5227585.5599999996</v>
      </c>
      <c r="BI20" s="23">
        <f>BI21+BI135+BI186+BI192+BI199</f>
        <v>5605959.6600000001</v>
      </c>
      <c r="BJ20" s="23">
        <f t="shared" ref="BJ20:BM20" si="7">BJ21+BJ135+BJ186+BJ192+BJ199</f>
        <v>184100</v>
      </c>
      <c r="BK20" s="23">
        <f t="shared" si="7"/>
        <v>173063.44</v>
      </c>
      <c r="BL20" s="23">
        <f t="shared" si="7"/>
        <v>0</v>
      </c>
      <c r="BM20" s="23">
        <f t="shared" si="7"/>
        <v>5248796.2200000007</v>
      </c>
      <c r="BN20" s="23">
        <f>BN21+BN135+BN186+BN192+BN199</f>
        <v>5605959.6600000001</v>
      </c>
      <c r="BO20" s="23">
        <f t="shared" ref="BO20:BR20" si="8">BO21+BO135+BO186+BO192+BO199</f>
        <v>184100</v>
      </c>
      <c r="BP20" s="23">
        <f t="shared" si="8"/>
        <v>173063.44</v>
      </c>
      <c r="BQ20" s="23">
        <f t="shared" si="8"/>
        <v>0</v>
      </c>
      <c r="BR20" s="23">
        <f t="shared" si="8"/>
        <v>5248796.2200000007</v>
      </c>
      <c r="BS20" s="23">
        <f>BS21+BS135+BS186+BS192+BS199+BS204</f>
        <v>7527535.0099999998</v>
      </c>
      <c r="BT20" s="23">
        <f t="shared" ref="BT20:BZ20" si="9">BT21+BT135+BT186+BT192+BT199+BT204</f>
        <v>7344064.0099999998</v>
      </c>
      <c r="BU20" s="23">
        <f t="shared" si="9"/>
        <v>136184</v>
      </c>
      <c r="BV20" s="23">
        <f t="shared" si="9"/>
        <v>136184</v>
      </c>
      <c r="BW20" s="23">
        <f t="shared" si="9"/>
        <v>246197.32</v>
      </c>
      <c r="BX20" s="23">
        <f t="shared" si="9"/>
        <v>246197.32</v>
      </c>
      <c r="BY20" s="23">
        <f t="shared" si="9"/>
        <v>0</v>
      </c>
      <c r="BZ20" s="23">
        <f t="shared" si="9"/>
        <v>0</v>
      </c>
      <c r="CA20" s="23">
        <v>7145153.6900000004</v>
      </c>
      <c r="CB20" s="23">
        <v>6961682.6900000004</v>
      </c>
      <c r="CC20" s="23">
        <v>6800600</v>
      </c>
      <c r="CD20" s="23">
        <f t="shared" ref="CD20:CF20" si="10">CD21+CD135+CD186+CD192+CD199+CD204</f>
        <v>163000</v>
      </c>
      <c r="CE20" s="23">
        <f t="shared" si="10"/>
        <v>173063.44</v>
      </c>
      <c r="CF20" s="23">
        <f t="shared" si="10"/>
        <v>0</v>
      </c>
      <c r="CG20" s="23">
        <v>6464536.5599999996</v>
      </c>
      <c r="CH20" s="23">
        <f t="shared" ref="CH20:CK20" si="11">CH21+CH135+CH186+CH192+CH199+CH204</f>
        <v>18878649</v>
      </c>
      <c r="CI20" s="23">
        <f t="shared" si="11"/>
        <v>177900</v>
      </c>
      <c r="CJ20" s="23">
        <f t="shared" si="11"/>
        <v>13473163.439999999</v>
      </c>
      <c r="CK20" s="23">
        <f t="shared" si="11"/>
        <v>0</v>
      </c>
      <c r="CL20" s="23">
        <v>5227585.5599999996</v>
      </c>
      <c r="CM20" s="23">
        <f>CM21+CM135+CM186+CM192+CM199</f>
        <v>5605959.6600000001</v>
      </c>
      <c r="CN20" s="23">
        <f t="shared" ref="CN20:CQ20" si="12">CN21+CN135+CN186+CN192+CN199</f>
        <v>184100</v>
      </c>
      <c r="CO20" s="23">
        <f t="shared" si="12"/>
        <v>173063.44</v>
      </c>
      <c r="CP20" s="23">
        <f t="shared" si="12"/>
        <v>0</v>
      </c>
      <c r="CQ20" s="23">
        <f t="shared" si="12"/>
        <v>5248796.2200000007</v>
      </c>
      <c r="CR20" s="23">
        <f>CR21+CR135+CR186+CR192+CR199</f>
        <v>5605959.6600000001</v>
      </c>
      <c r="CS20" s="23">
        <f t="shared" ref="CS20:CV20" si="13">CS21+CS135+CS186+CS192+CS199</f>
        <v>184100</v>
      </c>
      <c r="CT20" s="23">
        <f t="shared" si="13"/>
        <v>173063.44</v>
      </c>
      <c r="CU20" s="23">
        <f t="shared" si="13"/>
        <v>0</v>
      </c>
      <c r="CV20" s="23">
        <f t="shared" si="13"/>
        <v>5248796.2200000007</v>
      </c>
      <c r="CW20" s="23">
        <f>CW21+CW135+CW186+CW192+CW199+CW204</f>
        <v>7527535.0099999998</v>
      </c>
      <c r="CX20" s="23">
        <f t="shared" ref="CX20:CY20" si="14">CX21+CX135+CX186+CX192+CX199+CX204</f>
        <v>136184</v>
      </c>
      <c r="CY20" s="23">
        <f t="shared" si="14"/>
        <v>246197.32</v>
      </c>
      <c r="CZ20" s="23"/>
      <c r="DA20" s="23">
        <v>6961682.6900000004</v>
      </c>
      <c r="DB20" s="23">
        <v>6800600</v>
      </c>
      <c r="DC20" s="23">
        <f t="shared" ref="DC20:DE20" si="15">DC21+DC135+DC186+DC192+DC199+DC204</f>
        <v>163000</v>
      </c>
      <c r="DD20" s="23">
        <f t="shared" si="15"/>
        <v>173063.44</v>
      </c>
      <c r="DE20" s="23">
        <f t="shared" si="15"/>
        <v>0</v>
      </c>
      <c r="DF20" s="23">
        <v>6464536.5599999996</v>
      </c>
      <c r="DG20" s="23">
        <f t="shared" ref="DG20:DJ20" si="16">DG21+DG135+DG186+DG192+DG199+DG204</f>
        <v>18878649</v>
      </c>
      <c r="DH20" s="23">
        <f t="shared" si="16"/>
        <v>177900</v>
      </c>
      <c r="DI20" s="23">
        <f t="shared" si="16"/>
        <v>13473163.439999999</v>
      </c>
      <c r="DJ20" s="23">
        <f t="shared" si="16"/>
        <v>0</v>
      </c>
      <c r="DK20" s="23">
        <v>5227585.5599999996</v>
      </c>
      <c r="DL20" s="23">
        <f>DL21+DL135+DL186+DL192+DL199+DL204</f>
        <v>7527535.0099999998</v>
      </c>
      <c r="DM20" s="23">
        <f t="shared" ref="DM20:DN20" si="17">DM21+DM135+DM186+DM192+DM199+DM204</f>
        <v>136184</v>
      </c>
      <c r="DN20" s="23">
        <f t="shared" si="17"/>
        <v>246197.32</v>
      </c>
      <c r="DO20" s="23"/>
      <c r="DP20" s="23">
        <v>6961682.6900000004</v>
      </c>
      <c r="DQ20" s="23">
        <v>6800600</v>
      </c>
      <c r="DR20" s="23">
        <f t="shared" ref="DR20:DT20" si="18">DR21+DR135+DR186+DR192+DR199+DR204</f>
        <v>163000</v>
      </c>
      <c r="DS20" s="23">
        <f t="shared" si="18"/>
        <v>173063.44</v>
      </c>
      <c r="DT20" s="23">
        <f t="shared" si="18"/>
        <v>0</v>
      </c>
      <c r="DU20" s="23">
        <v>6464536.5599999996</v>
      </c>
      <c r="DV20" s="23">
        <f t="shared" ref="DV20:DY20" si="19">DV21+DV135+DV186+DV192+DV199+DV204</f>
        <v>18878649</v>
      </c>
      <c r="DW20" s="23">
        <f t="shared" si="19"/>
        <v>177900</v>
      </c>
      <c r="DX20" s="23">
        <f t="shared" si="19"/>
        <v>13473163.439999999</v>
      </c>
      <c r="DY20" s="23">
        <f t="shared" si="19"/>
        <v>0</v>
      </c>
      <c r="DZ20" s="23">
        <v>5227585.5599999996</v>
      </c>
      <c r="EA20" s="21"/>
      <c r="EB20" s="1"/>
      <c r="EC20" s="1"/>
    </row>
    <row r="21" spans="1:133" ht="409.5" x14ac:dyDescent="0.9">
      <c r="A21" s="19" t="s">
        <v>154</v>
      </c>
      <c r="B21" s="20" t="s">
        <v>155</v>
      </c>
      <c r="C21" s="21" t="s">
        <v>42</v>
      </c>
      <c r="D21" s="21" t="s">
        <v>42</v>
      </c>
      <c r="E21" s="21" t="s">
        <v>42</v>
      </c>
      <c r="F21" s="21" t="s">
        <v>42</v>
      </c>
      <c r="G21" s="21" t="s">
        <v>42</v>
      </c>
      <c r="H21" s="21" t="s">
        <v>42</v>
      </c>
      <c r="I21" s="21" t="s">
        <v>42</v>
      </c>
      <c r="J21" s="21" t="s">
        <v>42</v>
      </c>
      <c r="K21" s="21" t="s">
        <v>42</v>
      </c>
      <c r="L21" s="21" t="s">
        <v>42</v>
      </c>
      <c r="M21" s="21" t="s">
        <v>42</v>
      </c>
      <c r="N21" s="21" t="s">
        <v>42</v>
      </c>
      <c r="O21" s="21" t="s">
        <v>42</v>
      </c>
      <c r="P21" s="21" t="s">
        <v>42</v>
      </c>
      <c r="Q21" s="21" t="s">
        <v>42</v>
      </c>
      <c r="R21" s="21" t="s">
        <v>42</v>
      </c>
      <c r="S21" s="21" t="s">
        <v>42</v>
      </c>
      <c r="T21" s="21" t="s">
        <v>42</v>
      </c>
      <c r="U21" s="21" t="s">
        <v>42</v>
      </c>
      <c r="V21" s="21" t="s">
        <v>42</v>
      </c>
      <c r="W21" s="21" t="s">
        <v>42</v>
      </c>
      <c r="X21" s="21" t="s">
        <v>42</v>
      </c>
      <c r="Y21" s="21" t="s">
        <v>42</v>
      </c>
      <c r="Z21" s="21" t="s">
        <v>42</v>
      </c>
      <c r="AA21" s="21" t="s">
        <v>42</v>
      </c>
      <c r="AB21" s="21" t="s">
        <v>42</v>
      </c>
      <c r="AC21" s="21" t="s">
        <v>42</v>
      </c>
      <c r="AD21" s="21" t="s">
        <v>42</v>
      </c>
      <c r="AE21" s="21" t="s">
        <v>42</v>
      </c>
      <c r="AF21" s="21" t="s">
        <v>42</v>
      </c>
      <c r="AG21" s="22" t="s">
        <v>42</v>
      </c>
      <c r="AH21" s="22" t="s">
        <v>42</v>
      </c>
      <c r="AI21" s="22" t="s">
        <v>42</v>
      </c>
      <c r="AJ21" s="21" t="s">
        <v>42</v>
      </c>
      <c r="AK21" s="21" t="s">
        <v>42</v>
      </c>
      <c r="AL21" s="21" t="s">
        <v>42</v>
      </c>
      <c r="AM21" s="21" t="s">
        <v>42</v>
      </c>
      <c r="AN21" s="21" t="s">
        <v>42</v>
      </c>
      <c r="AO21" s="23">
        <f>AO22+AO80+AO126</f>
        <v>4007695.08</v>
      </c>
      <c r="AP21" s="23">
        <f t="shared" ref="AP21:BM21" si="20">AP22+AP80+AP126</f>
        <v>4007729.08</v>
      </c>
      <c r="AQ21" s="23">
        <f t="shared" si="20"/>
        <v>0</v>
      </c>
      <c r="AR21" s="23">
        <f t="shared" si="20"/>
        <v>0</v>
      </c>
      <c r="AS21" s="23">
        <f t="shared" si="20"/>
        <v>174976.32</v>
      </c>
      <c r="AT21" s="23">
        <f>AT22+AT80+AT126</f>
        <v>174976.32</v>
      </c>
      <c r="AU21" s="23">
        <f t="shared" si="20"/>
        <v>0</v>
      </c>
      <c r="AV21" s="23">
        <f t="shared" si="20"/>
        <v>0</v>
      </c>
      <c r="AW21" s="23">
        <f t="shared" si="20"/>
        <v>3639134.42</v>
      </c>
      <c r="AX21" s="23">
        <f t="shared" si="20"/>
        <v>3639168.42</v>
      </c>
      <c r="AY21" s="23">
        <f t="shared" si="20"/>
        <v>2906369.79</v>
      </c>
      <c r="AZ21" s="23">
        <f t="shared" si="20"/>
        <v>0</v>
      </c>
      <c r="BA21" s="23">
        <f t="shared" si="20"/>
        <v>173063.44</v>
      </c>
      <c r="BB21" s="23">
        <f t="shared" si="20"/>
        <v>0</v>
      </c>
      <c r="BC21" s="23">
        <f t="shared" si="20"/>
        <v>2733306.35</v>
      </c>
      <c r="BD21" s="23">
        <f t="shared" si="20"/>
        <v>15920168</v>
      </c>
      <c r="BE21" s="23">
        <f t="shared" si="20"/>
        <v>0</v>
      </c>
      <c r="BF21" s="23">
        <f t="shared" si="20"/>
        <v>13473163.439999999</v>
      </c>
      <c r="BG21" s="23">
        <f t="shared" si="20"/>
        <v>0</v>
      </c>
      <c r="BH21" s="23">
        <f t="shared" si="20"/>
        <v>2240704.56</v>
      </c>
      <c r="BI21" s="23">
        <f t="shared" si="20"/>
        <v>2695170.79</v>
      </c>
      <c r="BJ21" s="23">
        <f t="shared" si="20"/>
        <v>0</v>
      </c>
      <c r="BK21" s="23">
        <f t="shared" si="20"/>
        <v>173063.44</v>
      </c>
      <c r="BL21" s="23">
        <f t="shared" si="20"/>
        <v>0</v>
      </c>
      <c r="BM21" s="23">
        <f t="shared" si="20"/>
        <v>2522107.35</v>
      </c>
      <c r="BN21" s="23">
        <f t="shared" ref="BN21:BR21" si="21">BN22+BN80+BN126</f>
        <v>2695170.79</v>
      </c>
      <c r="BO21" s="23">
        <f t="shared" si="21"/>
        <v>0</v>
      </c>
      <c r="BP21" s="23">
        <f t="shared" si="21"/>
        <v>173063.44</v>
      </c>
      <c r="BQ21" s="23">
        <f t="shared" si="21"/>
        <v>0</v>
      </c>
      <c r="BR21" s="23">
        <f t="shared" si="21"/>
        <v>2522107.35</v>
      </c>
      <c r="BS21" s="23">
        <f>BS22+BS80+BS126</f>
        <v>4007695.08</v>
      </c>
      <c r="BT21" s="23">
        <f t="shared" ref="BT21:BW21" si="22">BT22+BT80+BT126</f>
        <v>4007729.08</v>
      </c>
      <c r="BU21" s="23">
        <f t="shared" si="22"/>
        <v>0</v>
      </c>
      <c r="BV21" s="23">
        <f t="shared" si="22"/>
        <v>0</v>
      </c>
      <c r="BW21" s="23">
        <f t="shared" si="22"/>
        <v>174976.32</v>
      </c>
      <c r="BX21" s="23">
        <f>BX22+BX80+BX126</f>
        <v>174976.32</v>
      </c>
      <c r="BY21" s="23">
        <f t="shared" ref="BY21:CV21" si="23">BY22+BY80+BY126</f>
        <v>0</v>
      </c>
      <c r="BZ21" s="23">
        <f t="shared" si="23"/>
        <v>0</v>
      </c>
      <c r="CA21" s="23">
        <f t="shared" si="23"/>
        <v>3639134.42</v>
      </c>
      <c r="CB21" s="23">
        <f t="shared" si="23"/>
        <v>3639168.42</v>
      </c>
      <c r="CC21" s="23">
        <f t="shared" si="23"/>
        <v>2906369.79</v>
      </c>
      <c r="CD21" s="23">
        <f t="shared" si="23"/>
        <v>0</v>
      </c>
      <c r="CE21" s="23">
        <f t="shared" si="23"/>
        <v>173063.44</v>
      </c>
      <c r="CF21" s="23">
        <f t="shared" si="23"/>
        <v>0</v>
      </c>
      <c r="CG21" s="23">
        <f t="shared" si="23"/>
        <v>2733306.35</v>
      </c>
      <c r="CH21" s="23">
        <f t="shared" si="23"/>
        <v>15920168</v>
      </c>
      <c r="CI21" s="23">
        <f t="shared" si="23"/>
        <v>0</v>
      </c>
      <c r="CJ21" s="23">
        <f t="shared" si="23"/>
        <v>13473163.439999999</v>
      </c>
      <c r="CK21" s="23">
        <f t="shared" si="23"/>
        <v>0</v>
      </c>
      <c r="CL21" s="23">
        <f t="shared" si="23"/>
        <v>2240704.56</v>
      </c>
      <c r="CM21" s="23">
        <f t="shared" si="23"/>
        <v>2695170.79</v>
      </c>
      <c r="CN21" s="23">
        <f t="shared" si="23"/>
        <v>0</v>
      </c>
      <c r="CO21" s="23">
        <f t="shared" si="23"/>
        <v>173063.44</v>
      </c>
      <c r="CP21" s="23">
        <f t="shared" si="23"/>
        <v>0</v>
      </c>
      <c r="CQ21" s="23">
        <f t="shared" si="23"/>
        <v>2522107.35</v>
      </c>
      <c r="CR21" s="23">
        <f t="shared" si="23"/>
        <v>2695170.79</v>
      </c>
      <c r="CS21" s="23">
        <f t="shared" si="23"/>
        <v>0</v>
      </c>
      <c r="CT21" s="23">
        <f t="shared" si="23"/>
        <v>173063.44</v>
      </c>
      <c r="CU21" s="23">
        <f t="shared" si="23"/>
        <v>0</v>
      </c>
      <c r="CV21" s="23">
        <f t="shared" si="23"/>
        <v>2522107.35</v>
      </c>
      <c r="CW21" s="23">
        <f>CW22+CW80+CW126</f>
        <v>4007695.08</v>
      </c>
      <c r="CX21" s="23">
        <f t="shared" ref="CX21" si="24">CX22+CX80+CX126</f>
        <v>0</v>
      </c>
      <c r="CY21" s="23">
        <f>CY22+CY80+CY126</f>
        <v>174976.32</v>
      </c>
      <c r="CZ21" s="23"/>
      <c r="DA21" s="23">
        <f t="shared" ref="DA21:DK21" si="25">DA22+DA80+DA126</f>
        <v>3639168.42</v>
      </c>
      <c r="DB21" s="23">
        <f t="shared" si="25"/>
        <v>2906369.79</v>
      </c>
      <c r="DC21" s="23">
        <f t="shared" si="25"/>
        <v>0</v>
      </c>
      <c r="DD21" s="23">
        <f t="shared" si="25"/>
        <v>173063.44</v>
      </c>
      <c r="DE21" s="23">
        <f t="shared" si="25"/>
        <v>0</v>
      </c>
      <c r="DF21" s="23">
        <f t="shared" si="25"/>
        <v>2733306.35</v>
      </c>
      <c r="DG21" s="23">
        <f t="shared" si="25"/>
        <v>15920168</v>
      </c>
      <c r="DH21" s="23">
        <f t="shared" si="25"/>
        <v>0</v>
      </c>
      <c r="DI21" s="23">
        <f t="shared" si="25"/>
        <v>13473163.439999999</v>
      </c>
      <c r="DJ21" s="23">
        <f t="shared" si="25"/>
        <v>0</v>
      </c>
      <c r="DK21" s="23">
        <f t="shared" si="25"/>
        <v>2240704.56</v>
      </c>
      <c r="DL21" s="23">
        <f>DL22+DL80+DL126</f>
        <v>4007695.08</v>
      </c>
      <c r="DM21" s="23">
        <f t="shared" ref="DM21" si="26">DM22+DM80+DM126</f>
        <v>0</v>
      </c>
      <c r="DN21" s="23">
        <f>DN22+DN80+DN126</f>
        <v>174976.32</v>
      </c>
      <c r="DO21" s="23"/>
      <c r="DP21" s="23">
        <f t="shared" ref="DP21:DZ21" si="27">DP22+DP80+DP126</f>
        <v>3639168.42</v>
      </c>
      <c r="DQ21" s="23">
        <f t="shared" si="27"/>
        <v>2906369.79</v>
      </c>
      <c r="DR21" s="23">
        <f t="shared" si="27"/>
        <v>0</v>
      </c>
      <c r="DS21" s="23">
        <f t="shared" si="27"/>
        <v>173063.44</v>
      </c>
      <c r="DT21" s="23">
        <f t="shared" si="27"/>
        <v>0</v>
      </c>
      <c r="DU21" s="23">
        <f t="shared" si="27"/>
        <v>2733306.35</v>
      </c>
      <c r="DV21" s="23">
        <f t="shared" si="27"/>
        <v>15920168</v>
      </c>
      <c r="DW21" s="23">
        <f t="shared" si="27"/>
        <v>0</v>
      </c>
      <c r="DX21" s="23">
        <f t="shared" si="27"/>
        <v>13473163.439999999</v>
      </c>
      <c r="DY21" s="23">
        <f t="shared" si="27"/>
        <v>0</v>
      </c>
      <c r="DZ21" s="23">
        <f t="shared" si="27"/>
        <v>2240704.56</v>
      </c>
      <c r="EA21" s="21"/>
      <c r="EB21" s="1"/>
      <c r="EC21" s="1"/>
    </row>
    <row r="22" spans="1:133" ht="409.5" x14ac:dyDescent="0.9">
      <c r="A22" s="19" t="s">
        <v>156</v>
      </c>
      <c r="B22" s="20" t="s">
        <v>157</v>
      </c>
      <c r="C22" s="21" t="s">
        <v>42</v>
      </c>
      <c r="D22" s="21" t="s">
        <v>42</v>
      </c>
      <c r="E22" s="21" t="s">
        <v>42</v>
      </c>
      <c r="F22" s="21" t="s">
        <v>42</v>
      </c>
      <c r="G22" s="21" t="s">
        <v>42</v>
      </c>
      <c r="H22" s="21" t="s">
        <v>42</v>
      </c>
      <c r="I22" s="21" t="s">
        <v>42</v>
      </c>
      <c r="J22" s="21" t="s">
        <v>42</v>
      </c>
      <c r="K22" s="21" t="s">
        <v>42</v>
      </c>
      <c r="L22" s="21" t="s">
        <v>42</v>
      </c>
      <c r="M22" s="21" t="s">
        <v>42</v>
      </c>
      <c r="N22" s="21" t="s">
        <v>42</v>
      </c>
      <c r="O22" s="21" t="s">
        <v>42</v>
      </c>
      <c r="P22" s="21" t="s">
        <v>42</v>
      </c>
      <c r="Q22" s="21" t="s">
        <v>42</v>
      </c>
      <c r="R22" s="21" t="s">
        <v>42</v>
      </c>
      <c r="S22" s="21" t="s">
        <v>42</v>
      </c>
      <c r="T22" s="21" t="s">
        <v>42</v>
      </c>
      <c r="U22" s="21" t="s">
        <v>42</v>
      </c>
      <c r="V22" s="21" t="s">
        <v>42</v>
      </c>
      <c r="W22" s="21" t="s">
        <v>42</v>
      </c>
      <c r="X22" s="21" t="s">
        <v>42</v>
      </c>
      <c r="Y22" s="21" t="s">
        <v>42</v>
      </c>
      <c r="Z22" s="21" t="s">
        <v>42</v>
      </c>
      <c r="AA22" s="21" t="s">
        <v>42</v>
      </c>
      <c r="AB22" s="21" t="s">
        <v>42</v>
      </c>
      <c r="AC22" s="21" t="s">
        <v>42</v>
      </c>
      <c r="AD22" s="21" t="s">
        <v>42</v>
      </c>
      <c r="AE22" s="21" t="s">
        <v>42</v>
      </c>
      <c r="AF22" s="21" t="s">
        <v>42</v>
      </c>
      <c r="AG22" s="22" t="s">
        <v>42</v>
      </c>
      <c r="AH22" s="22" t="s">
        <v>42</v>
      </c>
      <c r="AI22" s="22" t="s">
        <v>42</v>
      </c>
      <c r="AJ22" s="21" t="s">
        <v>42</v>
      </c>
      <c r="AK22" s="21" t="s">
        <v>42</v>
      </c>
      <c r="AL22" s="21" t="s">
        <v>42</v>
      </c>
      <c r="AM22" s="21" t="s">
        <v>42</v>
      </c>
      <c r="AN22" s="21" t="s">
        <v>42</v>
      </c>
      <c r="AO22" s="23">
        <f>AO23+AO24+AO25+AO26+AO27+AO28+AO29+AO30+AO31+AO32+AO33+AO34+AO35+AO36+AO37+AO38+AO39+AO40+AO41+AO42+AO43+AO44+AO45+AO46+AO47+AO48+AO49+AO50+AO51+AO52+AO53+AO54+AO55+AO56+AO57+AO58+AO59+AO60+AO61+AO62+AO63+AO64+AO65+AO66+AO67+AO68+AO69+AO70+AO71+AO72+AO73+AO74+AO75+AO76+AO77+AO78+AO79</f>
        <v>1794537.2100000002</v>
      </c>
      <c r="AP22" s="23">
        <f t="shared" ref="AP22:BM22" si="28">AP23+AP24+AP25+AP26+AP27+AP28+AP29+AP30+AP31+AP32+AP33+AP34+AP35+AP36+AP37+AP38+AP39+AP40+AP41+AP42+AP43+AP44+AP45+AP46+AP47+AP48+AP49+AP50+AP51+AP52+AP53+AP54+AP55+AP56+AP57+AP58+AP59+AP60+AP61+AP62+AP63+AP64+AP65+AP66+AP67+AP68+AP69+AP70+AP71+AP72+AP73+AP74+AP75+AP76+AP77+AP78+AP79</f>
        <v>1794571.2100000002</v>
      </c>
      <c r="AQ22" s="23">
        <f t="shared" si="28"/>
        <v>0</v>
      </c>
      <c r="AR22" s="23">
        <f t="shared" si="28"/>
        <v>0</v>
      </c>
      <c r="AS22" s="23">
        <f>AS78</f>
        <v>109976.32000000001</v>
      </c>
      <c r="AT22" s="23">
        <f t="shared" si="28"/>
        <v>109976.32000000001</v>
      </c>
      <c r="AU22" s="23">
        <f t="shared" si="28"/>
        <v>0</v>
      </c>
      <c r="AV22" s="23">
        <f t="shared" si="28"/>
        <v>0</v>
      </c>
      <c r="AW22" s="23">
        <f t="shared" si="28"/>
        <v>1490976.55</v>
      </c>
      <c r="AX22" s="23">
        <f t="shared" si="28"/>
        <v>1491010.55</v>
      </c>
      <c r="AY22" s="23">
        <f t="shared" si="28"/>
        <v>1668369.79</v>
      </c>
      <c r="AZ22" s="23">
        <f t="shared" si="28"/>
        <v>0</v>
      </c>
      <c r="BA22" s="23">
        <f t="shared" si="28"/>
        <v>173063.44</v>
      </c>
      <c r="BB22" s="23">
        <f>BB23+BB24+BB25+BB26+BB27+BB28+BB29+BB30+BB31+BB32+BB33+BB34+BB35+BB36+BB37+BB38+BB39+BB40+BB41+BB42+BB43+BB44+BB45+BB46+BB47+BB48+BB49+BB50+BB51+BB52+BB53+BB54+BB55+BB56+BB57+BB58+BB59+BB60+BB61+BB62+BB63+BB64+BB65+BB66+BB67+BB68+BB69+BB70+BB71+BB72+BB73+BB74+BB75+BB76+BB77+BB78+BB79</f>
        <v>0</v>
      </c>
      <c r="BC22" s="23">
        <f t="shared" si="28"/>
        <v>1495306.35</v>
      </c>
      <c r="BD22" s="23">
        <f t="shared" si="28"/>
        <v>1142768</v>
      </c>
      <c r="BE22" s="23">
        <f t="shared" si="28"/>
        <v>0</v>
      </c>
      <c r="BF22" s="23">
        <f>BF23+BF24+BF25+BF26+BF27+BF28+BF29+BF30+BF31+BF32+BF33+BF34+BF35+BF36+BF37+BF38+BF39+BF40+BF41+BF42+BF43+BF44+BF45+BF46+BF47+BF48+BF49+BF50+BF51+BF52+BF53+BF54+BF55+BF56+BF57+BF58+BF59+BF60+BF61+BF62+BF63+BF64+BF65+BF66+BF67+BF68+BF69+BF70+BF71+BF72+BF73+BF74+BF75+BF76+BF77+BF78+BF79</f>
        <v>173063.44</v>
      </c>
      <c r="BG22" s="23">
        <f t="shared" si="28"/>
        <v>0</v>
      </c>
      <c r="BH22" s="23">
        <f t="shared" si="28"/>
        <v>969704.55999999994</v>
      </c>
      <c r="BI22" s="23">
        <f t="shared" si="28"/>
        <v>1085170.79</v>
      </c>
      <c r="BJ22" s="23">
        <f t="shared" si="28"/>
        <v>0</v>
      </c>
      <c r="BK22" s="23">
        <f t="shared" si="28"/>
        <v>173063.44</v>
      </c>
      <c r="BL22" s="23">
        <f t="shared" si="28"/>
        <v>0</v>
      </c>
      <c r="BM22" s="23">
        <f t="shared" si="28"/>
        <v>912107.35</v>
      </c>
      <c r="BN22" s="23">
        <f t="shared" ref="BN22:BR22" si="29">BN23+BN24+BN25+BN26+BN27+BN28+BN29+BN30+BN31+BN32+BN33+BN34+BN35+BN36+BN37+BN38+BN39+BN40+BN41+BN42+BN43+BN44+BN45+BN46+BN47+BN48+BN49+BN50+BN51+BN52+BN53+BN54+BN55+BN56+BN57+BN58+BN59+BN60+BN61+BN62+BN63+BN64+BN65+BN66+BN67+BN68+BN69+BN70+BN71+BN72+BN73+BN74+BN75+BN76+BN77+BN78+BN79</f>
        <v>1085170.79</v>
      </c>
      <c r="BO22" s="23">
        <f t="shared" si="29"/>
        <v>0</v>
      </c>
      <c r="BP22" s="23">
        <f t="shared" si="29"/>
        <v>173063.44</v>
      </c>
      <c r="BQ22" s="23">
        <f t="shared" si="29"/>
        <v>0</v>
      </c>
      <c r="BR22" s="23">
        <f t="shared" si="29"/>
        <v>912107.35</v>
      </c>
      <c r="BS22" s="23">
        <f>BS23+BS24+BS25+BS26+BS27+BS28+BS29+BS30+BS31+BS32+BS33+BS34+BS35+BS36+BS37+BS38+BS39+BS40+BS41+BS42+BS43+BS44+BS45+BS46+BS47+BS48+BS49+BS50+BS51+BS52+BS53+BS54+BS55+BS56+BS57+BS58+BS59+BS60+BS61+BS62+BS63+BS64+BS65+BS66+BS67+BS68+BS69+BS70+BS71+BS72+BS73+BS74+BS75+BS76+BS77+BS78+BS79</f>
        <v>1794537.2100000002</v>
      </c>
      <c r="BT22" s="23">
        <f t="shared" ref="BT22:BV22" si="30">BT23+BT24+BT25+BT26+BT27+BT28+BT29+BT30+BT31+BT32+BT33+BT34+BT35+BT36+BT37+BT38+BT39+BT40+BT41+BT42+BT43+BT44+BT45+BT46+BT47+BT48+BT49+BT50+BT51+BT52+BT53+BT54+BT55+BT56+BT57+BT58+BT59+BT60+BT61+BT62+BT63+BT64+BT65+BT66+BT67+BT68+BT69+BT70+BT71+BT72+BT73+BT74+BT75+BT76+BT77+BT78+BT79</f>
        <v>1794571.2100000002</v>
      </c>
      <c r="BU22" s="23">
        <f t="shared" si="30"/>
        <v>0</v>
      </c>
      <c r="BV22" s="23">
        <f t="shared" si="30"/>
        <v>0</v>
      </c>
      <c r="BW22" s="23">
        <f>BW78</f>
        <v>109976.32000000001</v>
      </c>
      <c r="BX22" s="23">
        <f t="shared" ref="BX22:CE22" si="31">BX23+BX24+BX25+BX26+BX27+BX28+BX29+BX30+BX31+BX32+BX33+BX34+BX35+BX36+BX37+BX38+BX39+BX40+BX41+BX42+BX43+BX44+BX45+BX46+BX47+BX48+BX49+BX50+BX51+BX52+BX53+BX54+BX55+BX56+BX57+BX58+BX59+BX60+BX61+BX62+BX63+BX64+BX65+BX66+BX67+BX68+BX69+BX70+BX71+BX72+BX73+BX74+BX75+BX76+BX77+BX78+BX79</f>
        <v>109976.32000000001</v>
      </c>
      <c r="BY22" s="23">
        <f t="shared" si="31"/>
        <v>0</v>
      </c>
      <c r="BZ22" s="23">
        <f t="shared" si="31"/>
        <v>0</v>
      </c>
      <c r="CA22" s="23">
        <f t="shared" si="31"/>
        <v>1490976.55</v>
      </c>
      <c r="CB22" s="23">
        <f t="shared" si="31"/>
        <v>1491010.55</v>
      </c>
      <c r="CC22" s="23">
        <f t="shared" si="31"/>
        <v>1668369.79</v>
      </c>
      <c r="CD22" s="23">
        <f t="shared" si="31"/>
        <v>0</v>
      </c>
      <c r="CE22" s="23">
        <f t="shared" si="31"/>
        <v>173063.44</v>
      </c>
      <c r="CF22" s="23">
        <f>CF23+CF24+CF25+CF26+CF27+CF28+CF29+CF30+CF31+CF32+CF33+CF34+CF35+CF36+CF37+CF38+CF39+CF40+CF41+CF42+CF43+CF44+CF45+CF46+CF47+CF48+CF49+CF50+CF51+CF52+CF53+CF54+CF55+CF56+CF57+CF58+CF59+CF60+CF61+CF62+CF63+CF64+CF65+CF66+CF67+CF68+CF69+CF70+CF71+CF72+CF73+CF74+CF75+CF76+CF77+CF78+CF79</f>
        <v>0</v>
      </c>
      <c r="CG22" s="23">
        <f t="shared" ref="CG22:CI22" si="32">CG23+CG24+CG25+CG26+CG27+CG28+CG29+CG30+CG31+CG32+CG33+CG34+CG35+CG36+CG37+CG38+CG39+CG40+CG41+CG42+CG43+CG44+CG45+CG46+CG47+CG48+CG49+CG50+CG51+CG52+CG53+CG54+CG55+CG56+CG57+CG58+CG59+CG60+CG61+CG62+CG63+CG64+CG65+CG66+CG67+CG68+CG69+CG70+CG71+CG72+CG73+CG74+CG75+CG76+CG77+CG78+CG79</f>
        <v>1495306.35</v>
      </c>
      <c r="CH22" s="23">
        <f t="shared" si="32"/>
        <v>1142768</v>
      </c>
      <c r="CI22" s="23">
        <f t="shared" si="32"/>
        <v>0</v>
      </c>
      <c r="CJ22" s="23">
        <f>CJ23+CJ24+CJ25+CJ26+CJ27+CJ28+CJ29+CJ30+CJ31+CJ32+CJ33+CJ34+CJ35+CJ36+CJ37+CJ38+CJ39+CJ40+CJ41+CJ42+CJ43+CJ44+CJ45+CJ46+CJ47+CJ48+CJ49+CJ50+CJ51+CJ52+CJ53+CJ54+CJ55+CJ56+CJ57+CJ58+CJ59+CJ60+CJ61+CJ62+CJ63+CJ64+CJ65+CJ66+CJ67+CJ68+CJ69+CJ70+CJ71+CJ72+CJ73+CJ74+CJ75+CJ76+CJ77+CJ78+CJ79</f>
        <v>173063.44</v>
      </c>
      <c r="CK22" s="23">
        <f t="shared" ref="CK22:CV22" si="33">CK23+CK24+CK25+CK26+CK27+CK28+CK29+CK30+CK31+CK32+CK33+CK34+CK35+CK36+CK37+CK38+CK39+CK40+CK41+CK42+CK43+CK44+CK45+CK46+CK47+CK48+CK49+CK50+CK51+CK52+CK53+CK54+CK55+CK56+CK57+CK58+CK59+CK60+CK61+CK62+CK63+CK64+CK65+CK66+CK67+CK68+CK69+CK70+CK71+CK72+CK73+CK74+CK75+CK76+CK77+CK78+CK79</f>
        <v>0</v>
      </c>
      <c r="CL22" s="23">
        <f t="shared" si="33"/>
        <v>969704.55999999994</v>
      </c>
      <c r="CM22" s="23">
        <f t="shared" si="33"/>
        <v>1085170.79</v>
      </c>
      <c r="CN22" s="23">
        <f t="shared" si="33"/>
        <v>0</v>
      </c>
      <c r="CO22" s="23">
        <f t="shared" si="33"/>
        <v>173063.44</v>
      </c>
      <c r="CP22" s="23">
        <f t="shared" si="33"/>
        <v>0</v>
      </c>
      <c r="CQ22" s="23">
        <f t="shared" si="33"/>
        <v>912107.35</v>
      </c>
      <c r="CR22" s="23">
        <f t="shared" si="33"/>
        <v>1085170.79</v>
      </c>
      <c r="CS22" s="23">
        <f t="shared" si="33"/>
        <v>0</v>
      </c>
      <c r="CT22" s="23">
        <f t="shared" si="33"/>
        <v>173063.44</v>
      </c>
      <c r="CU22" s="23">
        <f t="shared" si="33"/>
        <v>0</v>
      </c>
      <c r="CV22" s="23">
        <f t="shared" si="33"/>
        <v>912107.35</v>
      </c>
      <c r="CW22" s="23">
        <f>CW23+CW24+CW25+CW26+CW27+CW28+CW29+CW30+CW31+CW32+CW33+CW34+CW35+CW36+CW37+CW38+CW39+CW40+CW41+CW42+CW43+CW44+CW45+CW46+CW47+CW48+CW49+CW50+CW51+CW52+CW53+CW54+CW55+CW56+CW57+CW58+CW59+CW60+CW61+CW62+CW63+CW64+CW65+CW66+CW67+CW68+CW69+CW70+CW71+CW72+CW73+CW74+CW75+CW76+CW77+CW78+CW79</f>
        <v>1794537.2100000002</v>
      </c>
      <c r="CX22" s="23">
        <f t="shared" ref="CX22:CY22" si="34">CX23+CX24+CX25+CX26+CX27+CX28+CX29+CX30+CX31+CX32+CX33+CX34+CX35+CX36+CX37+CX38+CX39+CX40+CX41+CX42+CX43+CX44+CX45+CX46+CX47+CX48+CX49+CX50+CX51+CX52+CX53+CX54+CX55+CX56+CX57+CX58+CX59+CX60+CX61+CX62+CX63+CX64+CX65+CX66+CX67+CX68+CX69+CX70+CX71+CX72+CX73+CX74+CX75+CX76+CX77+CX78+CX79</f>
        <v>0</v>
      </c>
      <c r="CY22" s="23">
        <f t="shared" si="34"/>
        <v>109976.32000000001</v>
      </c>
      <c r="CZ22" s="23"/>
      <c r="DA22" s="23">
        <f t="shared" ref="DA22:DD22" si="35">DA23+DA24+DA25+DA26+DA27+DA28+DA29+DA30+DA31+DA32+DA33+DA34+DA35+DA36+DA37+DA38+DA39+DA40+DA41+DA42+DA43+DA44+DA45+DA46+DA47+DA48+DA49+DA50+DA51+DA52+DA53+DA54+DA55+DA56+DA57+DA58+DA59+DA60+DA61+DA62+DA63+DA64+DA65+DA66+DA67+DA68+DA69+DA70+DA71+DA72+DA73+DA74+DA75+DA76+DA77+DA78+DA79</f>
        <v>1491010.55</v>
      </c>
      <c r="DB22" s="23">
        <f t="shared" si="35"/>
        <v>1668369.79</v>
      </c>
      <c r="DC22" s="23">
        <f t="shared" si="35"/>
        <v>0</v>
      </c>
      <c r="DD22" s="23">
        <f t="shared" si="35"/>
        <v>173063.44</v>
      </c>
      <c r="DE22" s="23">
        <f>DE23+DE24+DE25+DE26+DE27+DE28+DE29+DE30+DE31+DE32+DE33+DE34+DE35+DE36+DE37+DE38+DE39+DE40+DE41+DE42+DE43+DE44+DE45+DE46+DE47+DE48+DE49+DE50+DE51+DE52+DE53+DE54+DE55+DE56+DE57+DE58+DE59+DE60+DE61+DE62+DE63+DE64+DE65+DE66+DE67+DE68+DE69+DE70+DE71+DE72+DE73+DE74+DE75+DE76+DE77+DE78+DE79</f>
        <v>0</v>
      </c>
      <c r="DF22" s="23">
        <f t="shared" ref="DF22:DH22" si="36">DF23+DF24+DF25+DF26+DF27+DF28+DF29+DF30+DF31+DF32+DF33+DF34+DF35+DF36+DF37+DF38+DF39+DF40+DF41+DF42+DF43+DF44+DF45+DF46+DF47+DF48+DF49+DF50+DF51+DF52+DF53+DF54+DF55+DF56+DF57+DF58+DF59+DF60+DF61+DF62+DF63+DF64+DF65+DF66+DF67+DF68+DF69+DF70+DF71+DF72+DF73+DF74+DF75+DF76+DF77+DF78+DF79</f>
        <v>1495306.35</v>
      </c>
      <c r="DG22" s="23">
        <f t="shared" si="36"/>
        <v>1142768</v>
      </c>
      <c r="DH22" s="23">
        <f t="shared" si="36"/>
        <v>0</v>
      </c>
      <c r="DI22" s="23">
        <f>DI23+DI24+DI25+DI26+DI27+DI28+DI29+DI30+DI31+DI32+DI33+DI34+DI35+DI36+DI37+DI38+DI39+DI40+DI41+DI42+DI43+DI44+DI45+DI46+DI47+DI48+DI49+DI50+DI51+DI52+DI53+DI54+DI55+DI56+DI57+DI58+DI59+DI60+DI61+DI62+DI63+DI64+DI65+DI66+DI67+DI68+DI69+DI70+DI71+DI72+DI73+DI74+DI75+DI76+DI77+DI78+DI79</f>
        <v>173063.44</v>
      </c>
      <c r="DJ22" s="23">
        <f t="shared" ref="DJ22:DK22" si="37">DJ23+DJ24+DJ25+DJ26+DJ27+DJ28+DJ29+DJ30+DJ31+DJ32+DJ33+DJ34+DJ35+DJ36+DJ37+DJ38+DJ39+DJ40+DJ41+DJ42+DJ43+DJ44+DJ45+DJ46+DJ47+DJ48+DJ49+DJ50+DJ51+DJ52+DJ53+DJ54+DJ55+DJ56+DJ57+DJ58+DJ59+DJ60+DJ61+DJ62+DJ63+DJ64+DJ65+DJ66+DJ67+DJ68+DJ69+DJ70+DJ71+DJ72+DJ73+DJ74+DJ75+DJ76+DJ77+DJ78+DJ79</f>
        <v>0</v>
      </c>
      <c r="DK22" s="23">
        <f t="shared" si="37"/>
        <v>969704.55999999994</v>
      </c>
      <c r="DL22" s="23">
        <f>DL23+DL24+DL25+DL26+DL27+DL28+DL29+DL30+DL31+DL32+DL33+DL34+DL35+DL36+DL37+DL38+DL39+DL40+DL41+DL42+DL43+DL44+DL45+DL46+DL47+DL48+DL49+DL50+DL51+DL52+DL53+DL54+DL55+DL56+DL57+DL58+DL59+DL60+DL61+DL62+DL63+DL64+DL65+DL66+DL67+DL68+DL69+DL70+DL71+DL72+DL73+DL74+DL75+DL76+DL77+DL78+DL79</f>
        <v>1794537.2100000002</v>
      </c>
      <c r="DM22" s="23">
        <f t="shared" ref="DM22:DN22" si="38">DM23+DM24+DM25+DM26+DM27+DM28+DM29+DM30+DM31+DM32+DM33+DM34+DM35+DM36+DM37+DM38+DM39+DM40+DM41+DM42+DM43+DM44+DM45+DM46+DM47+DM48+DM49+DM50+DM51+DM52+DM53+DM54+DM55+DM56+DM57+DM58+DM59+DM60+DM61+DM62+DM63+DM64+DM65+DM66+DM67+DM68+DM69+DM70+DM71+DM72+DM73+DM74+DM75+DM76+DM77+DM78+DM79</f>
        <v>0</v>
      </c>
      <c r="DN22" s="23">
        <f t="shared" si="38"/>
        <v>109976.32000000001</v>
      </c>
      <c r="DO22" s="23"/>
      <c r="DP22" s="23">
        <f t="shared" ref="DP22:DS22" si="39">DP23+DP24+DP25+DP26+DP27+DP28+DP29+DP30+DP31+DP32+DP33+DP34+DP35+DP36+DP37+DP38+DP39+DP40+DP41+DP42+DP43+DP44+DP45+DP46+DP47+DP48+DP49+DP50+DP51+DP52+DP53+DP54+DP55+DP56+DP57+DP58+DP59+DP60+DP61+DP62+DP63+DP64+DP65+DP66+DP67+DP68+DP69+DP70+DP71+DP72+DP73+DP74+DP75+DP76+DP77+DP78+DP79</f>
        <v>1491010.55</v>
      </c>
      <c r="DQ22" s="23">
        <f t="shared" si="39"/>
        <v>1668369.79</v>
      </c>
      <c r="DR22" s="23">
        <f t="shared" si="39"/>
        <v>0</v>
      </c>
      <c r="DS22" s="23">
        <f t="shared" si="39"/>
        <v>173063.44</v>
      </c>
      <c r="DT22" s="23">
        <f>DT23+DT24+DT25+DT26+DT27+DT28+DT29+DT30+DT31+DT32+DT33+DT34+DT35+DT36+DT37+DT38+DT39+DT40+DT41+DT42+DT43+DT44+DT45+DT46+DT47+DT48+DT49+DT50+DT51+DT52+DT53+DT54+DT55+DT56+DT57+DT58+DT59+DT60+DT61+DT62+DT63+DT64+DT65+DT66+DT67+DT68+DT69+DT70+DT71+DT72+DT73+DT74+DT75+DT76+DT77+DT78+DT79</f>
        <v>0</v>
      </c>
      <c r="DU22" s="23">
        <f t="shared" ref="DU22:DW22" si="40">DU23+DU24+DU25+DU26+DU27+DU28+DU29+DU30+DU31+DU32+DU33+DU34+DU35+DU36+DU37+DU38+DU39+DU40+DU41+DU42+DU43+DU44+DU45+DU46+DU47+DU48+DU49+DU50+DU51+DU52+DU53+DU54+DU55+DU56+DU57+DU58+DU59+DU60+DU61+DU62+DU63+DU64+DU65+DU66+DU67+DU68+DU69+DU70+DU71+DU72+DU73+DU74+DU75+DU76+DU77+DU78+DU79</f>
        <v>1495306.35</v>
      </c>
      <c r="DV22" s="23">
        <f t="shared" si="40"/>
        <v>1142768</v>
      </c>
      <c r="DW22" s="23">
        <f t="shared" si="40"/>
        <v>0</v>
      </c>
      <c r="DX22" s="23">
        <f>DX23+DX24+DX25+DX26+DX27+DX28+DX29+DX30+DX31+DX32+DX33+DX34+DX35+DX36+DX37+DX38+DX39+DX40+DX41+DX42+DX43+DX44+DX45+DX46+DX47+DX48+DX49+DX50+DX51+DX52+DX53+DX54+DX55+DX56+DX57+DX58+DX59+DX60+DX61+DX62+DX63+DX64+DX65+DX66+DX67+DX68+DX69+DX70+DX71+DX72+DX73+DX74+DX75+DX76+DX77+DX78+DX79</f>
        <v>173063.44</v>
      </c>
      <c r="DY22" s="23">
        <f t="shared" ref="DY22:DZ22" si="41">DY23+DY24+DY25+DY26+DY27+DY28+DY29+DY30+DY31+DY32+DY33+DY34+DY35+DY36+DY37+DY38+DY39+DY40+DY41+DY42+DY43+DY44+DY45+DY46+DY47+DY48+DY49+DY50+DY51+DY52+DY53+DY54+DY55+DY56+DY57+DY58+DY59+DY60+DY61+DY62+DY63+DY64+DY65+DY66+DY67+DY68+DY69+DY70+DY71+DY72+DY73+DY74+DY75+DY76+DY77+DY78+DY79</f>
        <v>0</v>
      </c>
      <c r="DZ22" s="23">
        <f t="shared" si="41"/>
        <v>969704.55999999994</v>
      </c>
      <c r="EA22" s="21"/>
      <c r="EB22" s="1"/>
      <c r="EC22" s="1"/>
    </row>
    <row r="23" spans="1:133" ht="45.2" customHeight="1" x14ac:dyDescent="0.9">
      <c r="A23" s="133" t="s">
        <v>158</v>
      </c>
      <c r="B23" s="136" t="s">
        <v>159</v>
      </c>
      <c r="C23" s="24" t="s">
        <v>112</v>
      </c>
      <c r="D23" s="24" t="s">
        <v>116</v>
      </c>
      <c r="E23" s="24" t="s">
        <v>66</v>
      </c>
      <c r="F23" s="24"/>
      <c r="G23" s="24" t="s">
        <v>73</v>
      </c>
      <c r="H23" s="24" t="s">
        <v>45</v>
      </c>
      <c r="I23" s="24" t="s">
        <v>74</v>
      </c>
      <c r="J23" s="24" t="s">
        <v>75</v>
      </c>
      <c r="K23" s="24"/>
      <c r="L23" s="24"/>
      <c r="M23" s="24"/>
      <c r="N23" s="24"/>
      <c r="O23" s="24"/>
      <c r="P23" s="24"/>
      <c r="Q23" s="24"/>
      <c r="R23" s="24"/>
      <c r="S23" s="24"/>
      <c r="T23" s="24"/>
      <c r="U23" s="24"/>
      <c r="V23" s="24"/>
      <c r="W23" s="24"/>
      <c r="X23" s="24"/>
      <c r="Y23" s="24"/>
      <c r="Z23" s="24"/>
      <c r="AA23" s="24" t="s">
        <v>114</v>
      </c>
      <c r="AB23" s="24" t="s">
        <v>72</v>
      </c>
      <c r="AC23" s="25" t="s">
        <v>115</v>
      </c>
      <c r="AD23" s="24"/>
      <c r="AE23" s="24"/>
      <c r="AF23" s="25"/>
      <c r="AG23" s="26" t="s">
        <v>329</v>
      </c>
      <c r="AH23" s="27" t="s">
        <v>45</v>
      </c>
      <c r="AI23" s="28" t="s">
        <v>320</v>
      </c>
      <c r="AJ23" s="136" t="s">
        <v>82</v>
      </c>
      <c r="AK23" s="29" t="s">
        <v>113</v>
      </c>
      <c r="AL23" s="29" t="s">
        <v>160</v>
      </c>
      <c r="AM23" s="29" t="s">
        <v>89</v>
      </c>
      <c r="AN23" s="29" t="s">
        <v>71</v>
      </c>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1" t="s">
        <v>51</v>
      </c>
      <c r="EB23" s="1"/>
      <c r="EC23" s="1"/>
    </row>
    <row r="24" spans="1:133" ht="409.5" x14ac:dyDescent="0.9">
      <c r="A24" s="134"/>
      <c r="B24" s="137"/>
      <c r="C24" s="24" t="s">
        <v>69</v>
      </c>
      <c r="D24" s="24" t="s">
        <v>161</v>
      </c>
      <c r="E24" s="24" t="s">
        <v>70</v>
      </c>
      <c r="F24" s="24"/>
      <c r="G24" s="24"/>
      <c r="H24" s="24"/>
      <c r="I24" s="24"/>
      <c r="J24" s="24"/>
      <c r="K24" s="24"/>
      <c r="L24" s="24"/>
      <c r="M24" s="24"/>
      <c r="N24" s="24"/>
      <c r="O24" s="24"/>
      <c r="P24" s="24"/>
      <c r="Q24" s="24"/>
      <c r="R24" s="24"/>
      <c r="S24" s="24"/>
      <c r="T24" s="24"/>
      <c r="U24" s="24"/>
      <c r="V24" s="24"/>
      <c r="W24" s="24"/>
      <c r="X24" s="24"/>
      <c r="Y24" s="24"/>
      <c r="Z24" s="24"/>
      <c r="AA24" s="24" t="s">
        <v>63</v>
      </c>
      <c r="AB24" s="24" t="s">
        <v>45</v>
      </c>
      <c r="AC24" s="25" t="s">
        <v>355</v>
      </c>
      <c r="AD24" s="24"/>
      <c r="AE24" s="24"/>
      <c r="AF24" s="25"/>
      <c r="AG24" s="26" t="s">
        <v>353</v>
      </c>
      <c r="AH24" s="24" t="s">
        <v>45</v>
      </c>
      <c r="AI24" s="25" t="s">
        <v>355</v>
      </c>
      <c r="AJ24" s="137"/>
      <c r="AK24" s="29" t="s">
        <v>113</v>
      </c>
      <c r="AL24" s="29" t="s">
        <v>160</v>
      </c>
      <c r="AM24" s="29" t="s">
        <v>60</v>
      </c>
      <c r="AN24" s="29" t="s">
        <v>61</v>
      </c>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1" t="s">
        <v>51</v>
      </c>
      <c r="EB24" s="12" t="s">
        <v>54</v>
      </c>
      <c r="EC24" s="1"/>
    </row>
    <row r="25" spans="1:133" ht="409.5" x14ac:dyDescent="0.9">
      <c r="A25" s="134"/>
      <c r="B25" s="137"/>
      <c r="C25" s="24"/>
      <c r="D25" s="24"/>
      <c r="E25" s="24"/>
      <c r="F25" s="24"/>
      <c r="G25" s="24"/>
      <c r="H25" s="24"/>
      <c r="I25" s="24"/>
      <c r="J25" s="24"/>
      <c r="K25" s="24"/>
      <c r="L25" s="24"/>
      <c r="M25" s="24"/>
      <c r="N25" s="24"/>
      <c r="O25" s="24"/>
      <c r="P25" s="24"/>
      <c r="Q25" s="24"/>
      <c r="R25" s="24"/>
      <c r="S25" s="24"/>
      <c r="T25" s="24"/>
      <c r="U25" s="24"/>
      <c r="V25" s="24"/>
      <c r="W25" s="24"/>
      <c r="X25" s="24"/>
      <c r="Y25" s="24"/>
      <c r="Z25" s="24"/>
      <c r="AA25" s="24" t="s">
        <v>52</v>
      </c>
      <c r="AB25" s="24" t="s">
        <v>45</v>
      </c>
      <c r="AC25" s="25" t="s">
        <v>355</v>
      </c>
      <c r="AD25" s="24"/>
      <c r="AE25" s="24"/>
      <c r="AF25" s="25"/>
      <c r="AG25" s="26" t="s">
        <v>353</v>
      </c>
      <c r="AH25" s="24" t="s">
        <v>45</v>
      </c>
      <c r="AI25" s="25" t="s">
        <v>355</v>
      </c>
      <c r="AJ25" s="137"/>
      <c r="AK25" s="29" t="s">
        <v>113</v>
      </c>
      <c r="AL25" s="29" t="s">
        <v>160</v>
      </c>
      <c r="AM25" s="29" t="s">
        <v>60</v>
      </c>
      <c r="AN25" s="29" t="s">
        <v>71</v>
      </c>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1" t="s">
        <v>51</v>
      </c>
      <c r="EB25" s="12" t="s">
        <v>55</v>
      </c>
      <c r="EC25" s="1"/>
    </row>
    <row r="26" spans="1:133" ht="409.5" x14ac:dyDescent="0.9">
      <c r="A26" s="134"/>
      <c r="B26" s="13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32" t="s">
        <v>354</v>
      </c>
      <c r="AH26" s="27" t="s">
        <v>45</v>
      </c>
      <c r="AI26" s="25" t="s">
        <v>355</v>
      </c>
      <c r="AJ26" s="137"/>
      <c r="AK26" s="29" t="s">
        <v>113</v>
      </c>
      <c r="AL26" s="29" t="s">
        <v>160</v>
      </c>
      <c r="AM26" s="29" t="s">
        <v>81</v>
      </c>
      <c r="AN26" s="29" t="s">
        <v>61</v>
      </c>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1" t="s">
        <v>51</v>
      </c>
      <c r="EB26" s="12" t="s">
        <v>56</v>
      </c>
      <c r="EC26" s="1"/>
    </row>
    <row r="27" spans="1:133" ht="91.5" x14ac:dyDescent="0.9">
      <c r="A27" s="134"/>
      <c r="B27" s="137"/>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4"/>
      <c r="AH27" s="24"/>
      <c r="AI27" s="25"/>
      <c r="AJ27" s="137"/>
      <c r="AK27" s="29" t="s">
        <v>113</v>
      </c>
      <c r="AL27" s="29" t="s">
        <v>110</v>
      </c>
      <c r="AM27" s="29" t="s">
        <v>60</v>
      </c>
      <c r="AN27" s="29" t="s">
        <v>61</v>
      </c>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1" t="s">
        <v>51</v>
      </c>
      <c r="EB27" s="12" t="s">
        <v>80</v>
      </c>
      <c r="EC27" s="1"/>
    </row>
    <row r="28" spans="1:133" ht="91.5" x14ac:dyDescent="0.9">
      <c r="A28" s="134"/>
      <c r="B28" s="137"/>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4"/>
      <c r="AH28" s="24"/>
      <c r="AI28" s="25"/>
      <c r="AJ28" s="137"/>
      <c r="AK28" s="29" t="s">
        <v>113</v>
      </c>
      <c r="AL28" s="29" t="s">
        <v>110</v>
      </c>
      <c r="AM28" s="29" t="s">
        <v>60</v>
      </c>
      <c r="AN28" s="29" t="s">
        <v>71</v>
      </c>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1" t="s">
        <v>51</v>
      </c>
      <c r="EB28" s="12" t="s">
        <v>76</v>
      </c>
      <c r="EC28" s="1"/>
    </row>
    <row r="29" spans="1:133" ht="91.5" x14ac:dyDescent="0.9">
      <c r="A29" s="134"/>
      <c r="B29" s="137"/>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4"/>
      <c r="AH29" s="24"/>
      <c r="AI29" s="25"/>
      <c r="AJ29" s="137"/>
      <c r="AK29" s="29" t="s">
        <v>113</v>
      </c>
      <c r="AL29" s="29" t="s">
        <v>162</v>
      </c>
      <c r="AM29" s="29" t="s">
        <v>84</v>
      </c>
      <c r="AN29" s="29" t="s">
        <v>85</v>
      </c>
      <c r="AO29" s="30">
        <v>531532</v>
      </c>
      <c r="AP29" s="30">
        <v>531532</v>
      </c>
      <c r="AQ29" s="30"/>
      <c r="AR29" s="30"/>
      <c r="AS29" s="30"/>
      <c r="AT29" s="30"/>
      <c r="AU29" s="30"/>
      <c r="AV29" s="30"/>
      <c r="AW29" s="30">
        <v>531532</v>
      </c>
      <c r="AX29" s="30">
        <v>531532</v>
      </c>
      <c r="AY29" s="30">
        <v>575196</v>
      </c>
      <c r="AZ29" s="30"/>
      <c r="BA29" s="30"/>
      <c r="BB29" s="30"/>
      <c r="BC29" s="30">
        <v>575196</v>
      </c>
      <c r="BD29" s="30">
        <v>585000</v>
      </c>
      <c r="BE29" s="30"/>
      <c r="BF29" s="30"/>
      <c r="BG29" s="30"/>
      <c r="BH29" s="30">
        <v>585000</v>
      </c>
      <c r="BI29" s="30">
        <v>585000</v>
      </c>
      <c r="BJ29" s="30"/>
      <c r="BK29" s="30"/>
      <c r="BL29" s="30"/>
      <c r="BM29" s="30">
        <v>585000</v>
      </c>
      <c r="BN29" s="30">
        <v>585000</v>
      </c>
      <c r="BO29" s="30"/>
      <c r="BP29" s="30"/>
      <c r="BQ29" s="30"/>
      <c r="BR29" s="30">
        <v>585000</v>
      </c>
      <c r="BS29" s="30">
        <v>531532</v>
      </c>
      <c r="BT29" s="30">
        <v>531532</v>
      </c>
      <c r="BU29" s="30"/>
      <c r="BV29" s="30"/>
      <c r="BW29" s="30"/>
      <c r="BX29" s="30"/>
      <c r="BY29" s="30"/>
      <c r="BZ29" s="30"/>
      <c r="CA29" s="30">
        <v>531532</v>
      </c>
      <c r="CB29" s="30">
        <v>531532</v>
      </c>
      <c r="CC29" s="30">
        <v>575196</v>
      </c>
      <c r="CD29" s="30"/>
      <c r="CE29" s="30"/>
      <c r="CF29" s="30"/>
      <c r="CG29" s="30">
        <v>575196</v>
      </c>
      <c r="CH29" s="30">
        <v>585000</v>
      </c>
      <c r="CI29" s="30"/>
      <c r="CJ29" s="30"/>
      <c r="CK29" s="30"/>
      <c r="CL29" s="30">
        <v>585000</v>
      </c>
      <c r="CM29" s="30">
        <v>585000</v>
      </c>
      <c r="CN29" s="30"/>
      <c r="CO29" s="30"/>
      <c r="CP29" s="30"/>
      <c r="CQ29" s="30">
        <v>585000</v>
      </c>
      <c r="CR29" s="30">
        <v>585000</v>
      </c>
      <c r="CS29" s="30"/>
      <c r="CT29" s="30"/>
      <c r="CU29" s="30"/>
      <c r="CV29" s="30">
        <v>585000</v>
      </c>
      <c r="CW29" s="30">
        <v>531532</v>
      </c>
      <c r="CX29" s="30"/>
      <c r="CY29" s="30"/>
      <c r="CZ29" s="30"/>
      <c r="DA29" s="30">
        <v>531532</v>
      </c>
      <c r="DB29" s="30">
        <v>575196</v>
      </c>
      <c r="DC29" s="30"/>
      <c r="DD29" s="30"/>
      <c r="DE29" s="30"/>
      <c r="DF29" s="30">
        <v>575196</v>
      </c>
      <c r="DG29" s="30">
        <v>585000</v>
      </c>
      <c r="DH29" s="30"/>
      <c r="DI29" s="30"/>
      <c r="DJ29" s="30"/>
      <c r="DK29" s="30">
        <v>585000</v>
      </c>
      <c r="DL29" s="30">
        <v>531532</v>
      </c>
      <c r="DM29" s="30"/>
      <c r="DN29" s="30"/>
      <c r="DO29" s="30"/>
      <c r="DP29" s="30">
        <v>531532</v>
      </c>
      <c r="DQ29" s="30">
        <v>575196</v>
      </c>
      <c r="DR29" s="30"/>
      <c r="DS29" s="30"/>
      <c r="DT29" s="30"/>
      <c r="DU29" s="30">
        <v>575196</v>
      </c>
      <c r="DV29" s="30">
        <v>585000</v>
      </c>
      <c r="DW29" s="30"/>
      <c r="DX29" s="30"/>
      <c r="DY29" s="30"/>
      <c r="DZ29" s="30">
        <v>585000</v>
      </c>
      <c r="EA29" s="31" t="s">
        <v>51</v>
      </c>
      <c r="EB29" s="12" t="s">
        <v>82</v>
      </c>
      <c r="EC29" s="1"/>
    </row>
    <row r="30" spans="1:133" ht="91.5" x14ac:dyDescent="0.9">
      <c r="A30" s="134"/>
      <c r="B30" s="137"/>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4"/>
      <c r="AH30" s="24"/>
      <c r="AI30" s="25"/>
      <c r="AJ30" s="137"/>
      <c r="AK30" s="29" t="s">
        <v>113</v>
      </c>
      <c r="AL30" s="29" t="s">
        <v>162</v>
      </c>
      <c r="AM30" s="29" t="s">
        <v>87</v>
      </c>
      <c r="AN30" s="29" t="s">
        <v>85</v>
      </c>
      <c r="AO30" s="30">
        <v>160683</v>
      </c>
      <c r="AP30" s="30">
        <v>160683</v>
      </c>
      <c r="AQ30" s="30"/>
      <c r="AR30" s="30"/>
      <c r="AS30" s="30"/>
      <c r="AT30" s="30"/>
      <c r="AU30" s="30"/>
      <c r="AV30" s="30"/>
      <c r="AW30" s="30">
        <v>160683</v>
      </c>
      <c r="AX30" s="30">
        <v>160683</v>
      </c>
      <c r="AY30" s="30">
        <v>173710</v>
      </c>
      <c r="AZ30" s="30"/>
      <c r="BA30" s="30"/>
      <c r="BB30" s="30"/>
      <c r="BC30" s="30">
        <v>173710</v>
      </c>
      <c r="BD30" s="30">
        <v>185000</v>
      </c>
      <c r="BE30" s="30"/>
      <c r="BF30" s="30"/>
      <c r="BG30" s="30"/>
      <c r="BH30" s="30">
        <v>185000</v>
      </c>
      <c r="BI30" s="30">
        <v>185000</v>
      </c>
      <c r="BJ30" s="30"/>
      <c r="BK30" s="30"/>
      <c r="BL30" s="30"/>
      <c r="BM30" s="30">
        <v>185000</v>
      </c>
      <c r="BN30" s="30">
        <v>185000</v>
      </c>
      <c r="BO30" s="30"/>
      <c r="BP30" s="30"/>
      <c r="BQ30" s="30"/>
      <c r="BR30" s="30">
        <v>185000</v>
      </c>
      <c r="BS30" s="30">
        <v>160683</v>
      </c>
      <c r="BT30" s="30">
        <v>160683</v>
      </c>
      <c r="BU30" s="30"/>
      <c r="BV30" s="30"/>
      <c r="BW30" s="30"/>
      <c r="BX30" s="30"/>
      <c r="BY30" s="30"/>
      <c r="BZ30" s="30"/>
      <c r="CA30" s="30">
        <v>160683</v>
      </c>
      <c r="CB30" s="30">
        <v>160683</v>
      </c>
      <c r="CC30" s="30">
        <v>173710</v>
      </c>
      <c r="CD30" s="30"/>
      <c r="CE30" s="30"/>
      <c r="CF30" s="30"/>
      <c r="CG30" s="30">
        <v>173710</v>
      </c>
      <c r="CH30" s="30">
        <v>185000</v>
      </c>
      <c r="CI30" s="30"/>
      <c r="CJ30" s="30"/>
      <c r="CK30" s="30"/>
      <c r="CL30" s="30">
        <v>185000</v>
      </c>
      <c r="CM30" s="30">
        <v>185000</v>
      </c>
      <c r="CN30" s="30"/>
      <c r="CO30" s="30"/>
      <c r="CP30" s="30"/>
      <c r="CQ30" s="30">
        <v>185000</v>
      </c>
      <c r="CR30" s="30">
        <v>185000</v>
      </c>
      <c r="CS30" s="30"/>
      <c r="CT30" s="30"/>
      <c r="CU30" s="30"/>
      <c r="CV30" s="30">
        <v>185000</v>
      </c>
      <c r="CW30" s="30">
        <v>160683</v>
      </c>
      <c r="CX30" s="30"/>
      <c r="CY30" s="30"/>
      <c r="CZ30" s="30"/>
      <c r="DA30" s="30">
        <v>160683</v>
      </c>
      <c r="DB30" s="30">
        <v>173710</v>
      </c>
      <c r="DC30" s="30"/>
      <c r="DD30" s="30"/>
      <c r="DE30" s="30"/>
      <c r="DF30" s="30">
        <v>173710</v>
      </c>
      <c r="DG30" s="30">
        <v>185000</v>
      </c>
      <c r="DH30" s="30"/>
      <c r="DI30" s="30"/>
      <c r="DJ30" s="30"/>
      <c r="DK30" s="30">
        <v>185000</v>
      </c>
      <c r="DL30" s="30">
        <v>160683</v>
      </c>
      <c r="DM30" s="30"/>
      <c r="DN30" s="30"/>
      <c r="DO30" s="30"/>
      <c r="DP30" s="30">
        <v>160683</v>
      </c>
      <c r="DQ30" s="30">
        <v>173710</v>
      </c>
      <c r="DR30" s="30"/>
      <c r="DS30" s="30"/>
      <c r="DT30" s="30"/>
      <c r="DU30" s="30">
        <v>173710</v>
      </c>
      <c r="DV30" s="30">
        <v>185000</v>
      </c>
      <c r="DW30" s="30"/>
      <c r="DX30" s="30"/>
      <c r="DY30" s="30"/>
      <c r="DZ30" s="30">
        <v>185000</v>
      </c>
      <c r="EA30" s="31" t="s">
        <v>51</v>
      </c>
      <c r="EB30" s="12" t="s">
        <v>83</v>
      </c>
      <c r="EC30" s="1"/>
    </row>
    <row r="31" spans="1:133" ht="91.5" x14ac:dyDescent="0.9">
      <c r="A31" s="134"/>
      <c r="B31" s="137"/>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4"/>
      <c r="AH31" s="24"/>
      <c r="AI31" s="25"/>
      <c r="AJ31" s="137"/>
      <c r="AK31" s="29" t="s">
        <v>113</v>
      </c>
      <c r="AL31" s="29" t="s">
        <v>162</v>
      </c>
      <c r="AM31" s="29" t="s">
        <v>89</v>
      </c>
      <c r="AN31" s="29" t="s">
        <v>61</v>
      </c>
      <c r="AO31" s="30">
        <v>7400</v>
      </c>
      <c r="AP31" s="30">
        <v>7400</v>
      </c>
      <c r="AQ31" s="30"/>
      <c r="AR31" s="30"/>
      <c r="AS31" s="30"/>
      <c r="AT31" s="30"/>
      <c r="AU31" s="30"/>
      <c r="AV31" s="30"/>
      <c r="AW31" s="30">
        <v>7400</v>
      </c>
      <c r="AX31" s="30">
        <v>7400</v>
      </c>
      <c r="AY31" s="30">
        <v>0</v>
      </c>
      <c r="AZ31" s="30"/>
      <c r="BA31" s="30"/>
      <c r="BB31" s="30"/>
      <c r="BC31" s="30">
        <v>0</v>
      </c>
      <c r="BD31" s="30">
        <v>0</v>
      </c>
      <c r="BE31" s="30"/>
      <c r="BF31" s="30"/>
      <c r="BG31" s="30"/>
      <c r="BH31" s="30">
        <v>0</v>
      </c>
      <c r="BI31" s="30">
        <v>1000</v>
      </c>
      <c r="BJ31" s="30"/>
      <c r="BK31" s="30"/>
      <c r="BL31" s="30"/>
      <c r="BM31" s="30">
        <v>1000</v>
      </c>
      <c r="BN31" s="30">
        <v>1000</v>
      </c>
      <c r="BO31" s="30"/>
      <c r="BP31" s="30"/>
      <c r="BQ31" s="30"/>
      <c r="BR31" s="30">
        <v>1000</v>
      </c>
      <c r="BS31" s="30">
        <v>7400</v>
      </c>
      <c r="BT31" s="30">
        <v>7400</v>
      </c>
      <c r="BU31" s="30"/>
      <c r="BV31" s="30"/>
      <c r="BW31" s="30"/>
      <c r="BX31" s="30"/>
      <c r="BY31" s="30"/>
      <c r="BZ31" s="30"/>
      <c r="CA31" s="30">
        <v>7400</v>
      </c>
      <c r="CB31" s="30">
        <v>7400</v>
      </c>
      <c r="CC31" s="30">
        <v>0</v>
      </c>
      <c r="CD31" s="30"/>
      <c r="CE31" s="30"/>
      <c r="CF31" s="30"/>
      <c r="CG31" s="30">
        <v>0</v>
      </c>
      <c r="CH31" s="30">
        <v>0</v>
      </c>
      <c r="CI31" s="30"/>
      <c r="CJ31" s="30"/>
      <c r="CK31" s="30"/>
      <c r="CL31" s="30">
        <v>0</v>
      </c>
      <c r="CM31" s="30">
        <v>1000</v>
      </c>
      <c r="CN31" s="30"/>
      <c r="CO31" s="30"/>
      <c r="CP31" s="30"/>
      <c r="CQ31" s="30">
        <v>1000</v>
      </c>
      <c r="CR31" s="30">
        <v>1000</v>
      </c>
      <c r="CS31" s="30"/>
      <c r="CT31" s="30"/>
      <c r="CU31" s="30"/>
      <c r="CV31" s="30">
        <v>1000</v>
      </c>
      <c r="CW31" s="30">
        <v>7400</v>
      </c>
      <c r="CX31" s="30"/>
      <c r="CY31" s="30"/>
      <c r="CZ31" s="30"/>
      <c r="DA31" s="30">
        <v>7400</v>
      </c>
      <c r="DB31" s="30">
        <v>0</v>
      </c>
      <c r="DC31" s="30"/>
      <c r="DD31" s="30"/>
      <c r="DE31" s="30"/>
      <c r="DF31" s="30">
        <v>0</v>
      </c>
      <c r="DG31" s="30">
        <v>0</v>
      </c>
      <c r="DH31" s="30"/>
      <c r="DI31" s="30"/>
      <c r="DJ31" s="30"/>
      <c r="DK31" s="30">
        <v>0</v>
      </c>
      <c r="DL31" s="30">
        <v>7400</v>
      </c>
      <c r="DM31" s="30"/>
      <c r="DN31" s="30"/>
      <c r="DO31" s="30"/>
      <c r="DP31" s="30">
        <v>7400</v>
      </c>
      <c r="DQ31" s="30">
        <v>0</v>
      </c>
      <c r="DR31" s="30"/>
      <c r="DS31" s="30"/>
      <c r="DT31" s="30"/>
      <c r="DU31" s="30">
        <v>0</v>
      </c>
      <c r="DV31" s="30">
        <v>0</v>
      </c>
      <c r="DW31" s="30"/>
      <c r="DX31" s="30"/>
      <c r="DY31" s="30"/>
      <c r="DZ31" s="30">
        <v>0</v>
      </c>
      <c r="EA31" s="31" t="s">
        <v>51</v>
      </c>
      <c r="EB31" s="12" t="s">
        <v>86</v>
      </c>
      <c r="EC31" s="1"/>
    </row>
    <row r="32" spans="1:133" ht="91.5" x14ac:dyDescent="0.9">
      <c r="A32" s="134"/>
      <c r="B32" s="137"/>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4"/>
      <c r="AH32" s="24"/>
      <c r="AI32" s="25"/>
      <c r="AJ32" s="137"/>
      <c r="AK32" s="29" t="s">
        <v>113</v>
      </c>
      <c r="AL32" s="29" t="s">
        <v>162</v>
      </c>
      <c r="AM32" s="29" t="s">
        <v>60</v>
      </c>
      <c r="AN32" s="29" t="s">
        <v>61</v>
      </c>
      <c r="AO32" s="30">
        <v>349525.33</v>
      </c>
      <c r="AP32" s="30">
        <v>349525.33</v>
      </c>
      <c r="AQ32" s="30"/>
      <c r="AR32" s="30"/>
      <c r="AS32" s="30"/>
      <c r="AT32" s="30"/>
      <c r="AU32" s="30"/>
      <c r="AV32" s="30"/>
      <c r="AW32" s="30">
        <v>349525.33</v>
      </c>
      <c r="AX32" s="30">
        <v>349525.33</v>
      </c>
      <c r="AY32" s="30">
        <v>363094</v>
      </c>
      <c r="AZ32" s="30"/>
      <c r="BA32" s="30"/>
      <c r="BB32" s="30"/>
      <c r="BC32" s="30">
        <v>363094</v>
      </c>
      <c r="BD32" s="30">
        <v>1</v>
      </c>
      <c r="BE32" s="30"/>
      <c r="BF32" s="30"/>
      <c r="BG32" s="30"/>
      <c r="BH32" s="30">
        <v>1</v>
      </c>
      <c r="BI32" s="30">
        <v>0</v>
      </c>
      <c r="BJ32" s="30"/>
      <c r="BK32" s="30"/>
      <c r="BL32" s="30"/>
      <c r="BM32" s="30">
        <v>0</v>
      </c>
      <c r="BN32" s="30">
        <v>0</v>
      </c>
      <c r="BO32" s="30"/>
      <c r="BP32" s="30"/>
      <c r="BQ32" s="30"/>
      <c r="BR32" s="30">
        <v>0</v>
      </c>
      <c r="BS32" s="30">
        <v>349525.33</v>
      </c>
      <c r="BT32" s="30">
        <v>349525.33</v>
      </c>
      <c r="BU32" s="30"/>
      <c r="BV32" s="30"/>
      <c r="BW32" s="30"/>
      <c r="BX32" s="30"/>
      <c r="BY32" s="30"/>
      <c r="BZ32" s="30"/>
      <c r="CA32" s="30">
        <v>349525.33</v>
      </c>
      <c r="CB32" s="30">
        <v>349525.33</v>
      </c>
      <c r="CC32" s="30">
        <v>363094</v>
      </c>
      <c r="CD32" s="30"/>
      <c r="CE32" s="30"/>
      <c r="CF32" s="30"/>
      <c r="CG32" s="30">
        <v>363094</v>
      </c>
      <c r="CH32" s="30">
        <v>1</v>
      </c>
      <c r="CI32" s="30"/>
      <c r="CJ32" s="30"/>
      <c r="CK32" s="30"/>
      <c r="CL32" s="30">
        <v>1</v>
      </c>
      <c r="CM32" s="30">
        <v>0</v>
      </c>
      <c r="CN32" s="30"/>
      <c r="CO32" s="30"/>
      <c r="CP32" s="30"/>
      <c r="CQ32" s="30">
        <v>0</v>
      </c>
      <c r="CR32" s="30">
        <v>0</v>
      </c>
      <c r="CS32" s="30"/>
      <c r="CT32" s="30"/>
      <c r="CU32" s="30"/>
      <c r="CV32" s="30">
        <v>0</v>
      </c>
      <c r="CW32" s="30">
        <v>349525.33</v>
      </c>
      <c r="CX32" s="30"/>
      <c r="CY32" s="30"/>
      <c r="CZ32" s="30"/>
      <c r="DA32" s="30">
        <v>349525.33</v>
      </c>
      <c r="DB32" s="30">
        <v>363094</v>
      </c>
      <c r="DC32" s="30"/>
      <c r="DD32" s="30"/>
      <c r="DE32" s="30"/>
      <c r="DF32" s="30">
        <v>363094</v>
      </c>
      <c r="DG32" s="30">
        <v>1</v>
      </c>
      <c r="DH32" s="30"/>
      <c r="DI32" s="30"/>
      <c r="DJ32" s="30"/>
      <c r="DK32" s="30">
        <v>1</v>
      </c>
      <c r="DL32" s="30">
        <v>349525.33</v>
      </c>
      <c r="DM32" s="30"/>
      <c r="DN32" s="30"/>
      <c r="DO32" s="30"/>
      <c r="DP32" s="30">
        <v>349525.33</v>
      </c>
      <c r="DQ32" s="30">
        <v>363094</v>
      </c>
      <c r="DR32" s="30"/>
      <c r="DS32" s="30"/>
      <c r="DT32" s="30"/>
      <c r="DU32" s="30">
        <v>363094</v>
      </c>
      <c r="DV32" s="30">
        <v>1</v>
      </c>
      <c r="DW32" s="30"/>
      <c r="DX32" s="30"/>
      <c r="DY32" s="30"/>
      <c r="DZ32" s="30">
        <v>1</v>
      </c>
      <c r="EA32" s="31" t="s">
        <v>51</v>
      </c>
      <c r="EB32" s="12" t="s">
        <v>88</v>
      </c>
      <c r="EC32" s="1"/>
    </row>
    <row r="33" spans="1:133" ht="91.5" x14ac:dyDescent="0.9">
      <c r="A33" s="134"/>
      <c r="B33" s="137"/>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4"/>
      <c r="AH33" s="24"/>
      <c r="AI33" s="25"/>
      <c r="AJ33" s="137"/>
      <c r="AK33" s="29" t="s">
        <v>113</v>
      </c>
      <c r="AL33" s="29" t="s">
        <v>162</v>
      </c>
      <c r="AM33" s="29" t="s">
        <v>60</v>
      </c>
      <c r="AN33" s="29" t="s">
        <v>78</v>
      </c>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1" t="s">
        <v>51</v>
      </c>
      <c r="EB33" s="12" t="s">
        <v>90</v>
      </c>
      <c r="EC33" s="1"/>
    </row>
    <row r="34" spans="1:133" ht="91.5" x14ac:dyDescent="0.9">
      <c r="A34" s="134"/>
      <c r="B34" s="137"/>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4"/>
      <c r="AH34" s="24"/>
      <c r="AI34" s="25"/>
      <c r="AJ34" s="137"/>
      <c r="AK34" s="29" t="s">
        <v>113</v>
      </c>
      <c r="AL34" s="29" t="s">
        <v>162</v>
      </c>
      <c r="AM34" s="29" t="s">
        <v>60</v>
      </c>
      <c r="AN34" s="29" t="s">
        <v>71</v>
      </c>
      <c r="AO34" s="30"/>
      <c r="AP34" s="30"/>
      <c r="AQ34" s="30"/>
      <c r="AR34" s="30"/>
      <c r="AS34" s="30"/>
      <c r="AT34" s="30"/>
      <c r="AU34" s="30"/>
      <c r="AV34" s="30"/>
      <c r="AW34" s="30"/>
      <c r="AX34" s="30"/>
      <c r="AY34" s="30">
        <v>1000</v>
      </c>
      <c r="AZ34" s="30"/>
      <c r="BA34" s="30"/>
      <c r="BB34" s="30"/>
      <c r="BC34" s="30">
        <v>1000</v>
      </c>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v>1000</v>
      </c>
      <c r="CD34" s="30"/>
      <c r="CE34" s="30"/>
      <c r="CF34" s="30"/>
      <c r="CG34" s="30">
        <v>1000</v>
      </c>
      <c r="CH34" s="30"/>
      <c r="CI34" s="30"/>
      <c r="CJ34" s="30"/>
      <c r="CK34" s="30"/>
      <c r="CL34" s="30"/>
      <c r="CM34" s="30"/>
      <c r="CN34" s="30"/>
      <c r="CO34" s="30"/>
      <c r="CP34" s="30"/>
      <c r="CQ34" s="30"/>
      <c r="CR34" s="30"/>
      <c r="CS34" s="30"/>
      <c r="CT34" s="30"/>
      <c r="CU34" s="30"/>
      <c r="CV34" s="30"/>
      <c r="CW34" s="30"/>
      <c r="CX34" s="30"/>
      <c r="CY34" s="30"/>
      <c r="CZ34" s="30"/>
      <c r="DA34" s="30"/>
      <c r="DB34" s="30">
        <v>1000</v>
      </c>
      <c r="DC34" s="30"/>
      <c r="DD34" s="30"/>
      <c r="DE34" s="30"/>
      <c r="DF34" s="30">
        <v>1000</v>
      </c>
      <c r="DG34" s="30"/>
      <c r="DH34" s="30"/>
      <c r="DI34" s="30"/>
      <c r="DJ34" s="30"/>
      <c r="DK34" s="30"/>
      <c r="DL34" s="30"/>
      <c r="DM34" s="30"/>
      <c r="DN34" s="30"/>
      <c r="DO34" s="30"/>
      <c r="DP34" s="30"/>
      <c r="DQ34" s="30">
        <v>1000</v>
      </c>
      <c r="DR34" s="30"/>
      <c r="DS34" s="30"/>
      <c r="DT34" s="30"/>
      <c r="DU34" s="30">
        <v>1000</v>
      </c>
      <c r="DV34" s="30"/>
      <c r="DW34" s="30"/>
      <c r="DX34" s="30"/>
      <c r="DY34" s="30"/>
      <c r="DZ34" s="30"/>
      <c r="EA34" s="31" t="s">
        <v>51</v>
      </c>
      <c r="EB34" s="12" t="s">
        <v>67</v>
      </c>
      <c r="EC34" s="1"/>
    </row>
    <row r="35" spans="1:133" ht="91.5" x14ac:dyDescent="0.9">
      <c r="A35" s="134"/>
      <c r="B35" s="137"/>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4"/>
      <c r="AH35" s="24"/>
      <c r="AI35" s="25"/>
      <c r="AJ35" s="137"/>
      <c r="AK35" s="29" t="s">
        <v>113</v>
      </c>
      <c r="AL35" s="29" t="s">
        <v>162</v>
      </c>
      <c r="AM35" s="29" t="s">
        <v>81</v>
      </c>
      <c r="AN35" s="29" t="s">
        <v>61</v>
      </c>
      <c r="AO35" s="30">
        <v>40000</v>
      </c>
      <c r="AP35" s="30">
        <v>40000</v>
      </c>
      <c r="AQ35" s="30"/>
      <c r="AR35" s="30"/>
      <c r="AS35" s="30"/>
      <c r="AT35" s="30"/>
      <c r="AU35" s="30"/>
      <c r="AV35" s="30"/>
      <c r="AW35" s="30">
        <v>40000</v>
      </c>
      <c r="AX35" s="30">
        <v>40000</v>
      </c>
      <c r="AY35" s="30">
        <v>30000</v>
      </c>
      <c r="AZ35" s="30"/>
      <c r="BA35" s="30"/>
      <c r="BB35" s="30"/>
      <c r="BC35" s="30">
        <v>30000</v>
      </c>
      <c r="BD35" s="30">
        <v>0</v>
      </c>
      <c r="BE35" s="30"/>
      <c r="BF35" s="30"/>
      <c r="BG35" s="30"/>
      <c r="BH35" s="30">
        <v>0</v>
      </c>
      <c r="BI35" s="30">
        <v>0</v>
      </c>
      <c r="BJ35" s="30"/>
      <c r="BK35" s="30"/>
      <c r="BL35" s="30"/>
      <c r="BM35" s="30">
        <v>0</v>
      </c>
      <c r="BN35" s="30">
        <v>0</v>
      </c>
      <c r="BO35" s="30"/>
      <c r="BP35" s="30"/>
      <c r="BQ35" s="30"/>
      <c r="BR35" s="30">
        <v>0</v>
      </c>
      <c r="BS35" s="30">
        <v>40000</v>
      </c>
      <c r="BT35" s="30">
        <v>40000</v>
      </c>
      <c r="BU35" s="30"/>
      <c r="BV35" s="30"/>
      <c r="BW35" s="30"/>
      <c r="BX35" s="30"/>
      <c r="BY35" s="30"/>
      <c r="BZ35" s="30"/>
      <c r="CA35" s="30">
        <v>40000</v>
      </c>
      <c r="CB35" s="30">
        <v>40000</v>
      </c>
      <c r="CC35" s="30">
        <v>30000</v>
      </c>
      <c r="CD35" s="30"/>
      <c r="CE35" s="30"/>
      <c r="CF35" s="30"/>
      <c r="CG35" s="30">
        <v>30000</v>
      </c>
      <c r="CH35" s="30">
        <v>0</v>
      </c>
      <c r="CI35" s="30"/>
      <c r="CJ35" s="30"/>
      <c r="CK35" s="30"/>
      <c r="CL35" s="30">
        <v>0</v>
      </c>
      <c r="CM35" s="30">
        <v>0</v>
      </c>
      <c r="CN35" s="30"/>
      <c r="CO35" s="30"/>
      <c r="CP35" s="30"/>
      <c r="CQ35" s="30">
        <v>0</v>
      </c>
      <c r="CR35" s="30">
        <v>0</v>
      </c>
      <c r="CS35" s="30"/>
      <c r="CT35" s="30"/>
      <c r="CU35" s="30"/>
      <c r="CV35" s="30">
        <v>0</v>
      </c>
      <c r="CW35" s="30">
        <v>40000</v>
      </c>
      <c r="CX35" s="30"/>
      <c r="CY35" s="30"/>
      <c r="CZ35" s="30"/>
      <c r="DA35" s="30">
        <v>40000</v>
      </c>
      <c r="DB35" s="30">
        <v>30000</v>
      </c>
      <c r="DC35" s="30"/>
      <c r="DD35" s="30"/>
      <c r="DE35" s="30"/>
      <c r="DF35" s="30">
        <v>30000</v>
      </c>
      <c r="DG35" s="30">
        <v>0</v>
      </c>
      <c r="DH35" s="30"/>
      <c r="DI35" s="30"/>
      <c r="DJ35" s="30"/>
      <c r="DK35" s="30">
        <v>0</v>
      </c>
      <c r="DL35" s="30">
        <v>40000</v>
      </c>
      <c r="DM35" s="30"/>
      <c r="DN35" s="30"/>
      <c r="DO35" s="30"/>
      <c r="DP35" s="30">
        <v>40000</v>
      </c>
      <c r="DQ35" s="30">
        <v>30000</v>
      </c>
      <c r="DR35" s="30"/>
      <c r="DS35" s="30"/>
      <c r="DT35" s="30"/>
      <c r="DU35" s="30">
        <v>30000</v>
      </c>
      <c r="DV35" s="30">
        <v>0</v>
      </c>
      <c r="DW35" s="30"/>
      <c r="DX35" s="30"/>
      <c r="DY35" s="30"/>
      <c r="DZ35" s="30">
        <v>0</v>
      </c>
      <c r="EA35" s="31" t="s">
        <v>51</v>
      </c>
      <c r="EB35" s="12" t="s">
        <v>91</v>
      </c>
      <c r="EC35" s="1"/>
    </row>
    <row r="36" spans="1:133" ht="91.5" x14ac:dyDescent="0.9">
      <c r="A36" s="134"/>
      <c r="B36" s="137"/>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4"/>
      <c r="AH36" s="24"/>
      <c r="AI36" s="25"/>
      <c r="AJ36" s="137"/>
      <c r="AK36" s="29" t="s">
        <v>113</v>
      </c>
      <c r="AL36" s="29" t="s">
        <v>162</v>
      </c>
      <c r="AM36" s="29" t="s">
        <v>163</v>
      </c>
      <c r="AN36" s="29" t="s">
        <v>164</v>
      </c>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1" t="s">
        <v>51</v>
      </c>
      <c r="EB36" s="12" t="s">
        <v>92</v>
      </c>
      <c r="EC36" s="1"/>
    </row>
    <row r="37" spans="1:133" ht="91.5" x14ac:dyDescent="0.9">
      <c r="A37" s="134"/>
      <c r="B37" s="137"/>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4"/>
      <c r="AH37" s="24"/>
      <c r="AI37" s="25"/>
      <c r="AJ37" s="137"/>
      <c r="AK37" s="29" t="s">
        <v>113</v>
      </c>
      <c r="AL37" s="29" t="s">
        <v>162</v>
      </c>
      <c r="AM37" s="29" t="s">
        <v>165</v>
      </c>
      <c r="AN37" s="29" t="s">
        <v>166</v>
      </c>
      <c r="AO37" s="30"/>
      <c r="AP37" s="30"/>
      <c r="AQ37" s="30"/>
      <c r="AR37" s="30"/>
      <c r="AS37" s="30"/>
      <c r="AT37" s="30"/>
      <c r="AU37" s="30"/>
      <c r="AV37" s="30"/>
      <c r="AW37" s="30"/>
      <c r="AX37" s="30"/>
      <c r="AY37" s="30">
        <v>0</v>
      </c>
      <c r="AZ37" s="30"/>
      <c r="BA37" s="30"/>
      <c r="BB37" s="30"/>
      <c r="BC37" s="30">
        <v>0</v>
      </c>
      <c r="BD37" s="30">
        <v>1000</v>
      </c>
      <c r="BE37" s="30"/>
      <c r="BF37" s="30"/>
      <c r="BG37" s="30"/>
      <c r="BH37" s="30">
        <v>1000</v>
      </c>
      <c r="BI37" s="30">
        <v>1000</v>
      </c>
      <c r="BJ37" s="30"/>
      <c r="BK37" s="30"/>
      <c r="BL37" s="30"/>
      <c r="BM37" s="30">
        <v>1000</v>
      </c>
      <c r="BN37" s="30">
        <v>1000</v>
      </c>
      <c r="BO37" s="30"/>
      <c r="BP37" s="30"/>
      <c r="BQ37" s="30"/>
      <c r="BR37" s="30">
        <v>1000</v>
      </c>
      <c r="BS37" s="30"/>
      <c r="BT37" s="30"/>
      <c r="BU37" s="30"/>
      <c r="BV37" s="30"/>
      <c r="BW37" s="30"/>
      <c r="BX37" s="30"/>
      <c r="BY37" s="30"/>
      <c r="BZ37" s="30"/>
      <c r="CA37" s="30"/>
      <c r="CB37" s="30"/>
      <c r="CC37" s="30">
        <v>0</v>
      </c>
      <c r="CD37" s="30"/>
      <c r="CE37" s="30"/>
      <c r="CF37" s="30"/>
      <c r="CG37" s="30">
        <v>0</v>
      </c>
      <c r="CH37" s="30">
        <v>1000</v>
      </c>
      <c r="CI37" s="30"/>
      <c r="CJ37" s="30"/>
      <c r="CK37" s="30"/>
      <c r="CL37" s="30">
        <v>1000</v>
      </c>
      <c r="CM37" s="30">
        <v>1000</v>
      </c>
      <c r="CN37" s="30"/>
      <c r="CO37" s="30"/>
      <c r="CP37" s="30"/>
      <c r="CQ37" s="30">
        <v>1000</v>
      </c>
      <c r="CR37" s="30">
        <v>1000</v>
      </c>
      <c r="CS37" s="30"/>
      <c r="CT37" s="30"/>
      <c r="CU37" s="30"/>
      <c r="CV37" s="30">
        <v>1000</v>
      </c>
      <c r="CW37" s="30"/>
      <c r="CX37" s="30"/>
      <c r="CY37" s="30"/>
      <c r="CZ37" s="30"/>
      <c r="DA37" s="30"/>
      <c r="DB37" s="30">
        <v>0</v>
      </c>
      <c r="DC37" s="30"/>
      <c r="DD37" s="30"/>
      <c r="DE37" s="30"/>
      <c r="DF37" s="30">
        <v>0</v>
      </c>
      <c r="DG37" s="30">
        <v>1000</v>
      </c>
      <c r="DH37" s="30"/>
      <c r="DI37" s="30"/>
      <c r="DJ37" s="30"/>
      <c r="DK37" s="30">
        <v>1000</v>
      </c>
      <c r="DL37" s="30"/>
      <c r="DM37" s="30"/>
      <c r="DN37" s="30"/>
      <c r="DO37" s="30"/>
      <c r="DP37" s="30"/>
      <c r="DQ37" s="30">
        <v>0</v>
      </c>
      <c r="DR37" s="30"/>
      <c r="DS37" s="30"/>
      <c r="DT37" s="30"/>
      <c r="DU37" s="30">
        <v>0</v>
      </c>
      <c r="DV37" s="30">
        <v>1000</v>
      </c>
      <c r="DW37" s="30"/>
      <c r="DX37" s="30"/>
      <c r="DY37" s="30"/>
      <c r="DZ37" s="30">
        <v>1000</v>
      </c>
      <c r="EA37" s="31" t="s">
        <v>51</v>
      </c>
      <c r="EB37" s="12" t="s">
        <v>93</v>
      </c>
      <c r="EC37" s="1"/>
    </row>
    <row r="38" spans="1:133" ht="91.5" x14ac:dyDescent="0.9">
      <c r="A38" s="134"/>
      <c r="B38" s="137"/>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4"/>
      <c r="AH38" s="24"/>
      <c r="AI38" s="25"/>
      <c r="AJ38" s="137"/>
      <c r="AK38" s="29" t="s">
        <v>113</v>
      </c>
      <c r="AL38" s="29" t="s">
        <v>162</v>
      </c>
      <c r="AM38" s="29" t="s">
        <v>168</v>
      </c>
      <c r="AN38" s="29" t="s">
        <v>167</v>
      </c>
      <c r="AO38" s="30">
        <v>0</v>
      </c>
      <c r="AP38" s="30">
        <v>0</v>
      </c>
      <c r="AQ38" s="30"/>
      <c r="AR38" s="30"/>
      <c r="AS38" s="30"/>
      <c r="AT38" s="30"/>
      <c r="AU38" s="30"/>
      <c r="AV38" s="30"/>
      <c r="AW38" s="30">
        <v>0</v>
      </c>
      <c r="AX38" s="30">
        <v>0</v>
      </c>
      <c r="AY38" s="30">
        <v>0</v>
      </c>
      <c r="AZ38" s="30"/>
      <c r="BA38" s="30"/>
      <c r="BB38" s="30"/>
      <c r="BC38" s="30">
        <v>0</v>
      </c>
      <c r="BD38" s="30"/>
      <c r="BE38" s="30"/>
      <c r="BF38" s="30"/>
      <c r="BG38" s="30"/>
      <c r="BH38" s="30"/>
      <c r="BI38" s="30"/>
      <c r="BJ38" s="30"/>
      <c r="BK38" s="30"/>
      <c r="BL38" s="30"/>
      <c r="BM38" s="30"/>
      <c r="BN38" s="30"/>
      <c r="BO38" s="30"/>
      <c r="BP38" s="30"/>
      <c r="BQ38" s="30"/>
      <c r="BR38" s="30"/>
      <c r="BS38" s="30">
        <v>0</v>
      </c>
      <c r="BT38" s="30">
        <v>0</v>
      </c>
      <c r="BU38" s="30"/>
      <c r="BV38" s="30"/>
      <c r="BW38" s="30"/>
      <c r="BX38" s="30"/>
      <c r="BY38" s="30"/>
      <c r="BZ38" s="30"/>
      <c r="CA38" s="30">
        <v>0</v>
      </c>
      <c r="CB38" s="30">
        <v>0</v>
      </c>
      <c r="CC38" s="30">
        <v>0</v>
      </c>
      <c r="CD38" s="30"/>
      <c r="CE38" s="30"/>
      <c r="CF38" s="30"/>
      <c r="CG38" s="30">
        <v>0</v>
      </c>
      <c r="CH38" s="30"/>
      <c r="CI38" s="30"/>
      <c r="CJ38" s="30"/>
      <c r="CK38" s="30"/>
      <c r="CL38" s="30"/>
      <c r="CM38" s="30"/>
      <c r="CN38" s="30"/>
      <c r="CO38" s="30"/>
      <c r="CP38" s="30"/>
      <c r="CQ38" s="30"/>
      <c r="CR38" s="30"/>
      <c r="CS38" s="30"/>
      <c r="CT38" s="30"/>
      <c r="CU38" s="30"/>
      <c r="CV38" s="30"/>
      <c r="CW38" s="30">
        <v>0</v>
      </c>
      <c r="CX38" s="30"/>
      <c r="CY38" s="30"/>
      <c r="CZ38" s="30"/>
      <c r="DA38" s="30">
        <v>0</v>
      </c>
      <c r="DB38" s="30">
        <v>0</v>
      </c>
      <c r="DC38" s="30"/>
      <c r="DD38" s="30"/>
      <c r="DE38" s="30"/>
      <c r="DF38" s="30">
        <v>0</v>
      </c>
      <c r="DG38" s="30"/>
      <c r="DH38" s="30"/>
      <c r="DI38" s="30"/>
      <c r="DJ38" s="30"/>
      <c r="DK38" s="30"/>
      <c r="DL38" s="30">
        <v>0</v>
      </c>
      <c r="DM38" s="30"/>
      <c r="DN38" s="30"/>
      <c r="DO38" s="30"/>
      <c r="DP38" s="30">
        <v>0</v>
      </c>
      <c r="DQ38" s="30">
        <v>0</v>
      </c>
      <c r="DR38" s="30"/>
      <c r="DS38" s="30"/>
      <c r="DT38" s="30"/>
      <c r="DU38" s="30">
        <v>0</v>
      </c>
      <c r="DV38" s="30"/>
      <c r="DW38" s="30"/>
      <c r="DX38" s="30"/>
      <c r="DY38" s="30"/>
      <c r="DZ38" s="30"/>
      <c r="EA38" s="31" t="s">
        <v>51</v>
      </c>
      <c r="EB38" s="12" t="s">
        <v>94</v>
      </c>
      <c r="EC38" s="1"/>
    </row>
    <row r="39" spans="1:133" ht="91.5" x14ac:dyDescent="0.9">
      <c r="A39" s="134"/>
      <c r="B39" s="13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4"/>
      <c r="AH39" s="24"/>
      <c r="AI39" s="25"/>
      <c r="AJ39" s="137"/>
      <c r="AK39" s="29" t="s">
        <v>113</v>
      </c>
      <c r="AL39" s="29" t="s">
        <v>162</v>
      </c>
      <c r="AM39" s="29" t="s">
        <v>168</v>
      </c>
      <c r="AN39" s="29" t="s">
        <v>169</v>
      </c>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1" t="s">
        <v>51</v>
      </c>
      <c r="EB39" s="12" t="s">
        <v>95</v>
      </c>
      <c r="EC39" s="1"/>
    </row>
    <row r="40" spans="1:133" ht="91.5" x14ac:dyDescent="0.9">
      <c r="A40" s="134"/>
      <c r="B40" s="13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4"/>
      <c r="AH40" s="24"/>
      <c r="AI40" s="25"/>
      <c r="AJ40" s="137"/>
      <c r="AK40" s="29" t="s">
        <v>113</v>
      </c>
      <c r="AL40" s="29" t="s">
        <v>170</v>
      </c>
      <c r="AM40" s="29" t="s">
        <v>89</v>
      </c>
      <c r="AN40" s="29" t="s">
        <v>71</v>
      </c>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1" t="s">
        <v>51</v>
      </c>
      <c r="EB40" s="12" t="s">
        <v>75</v>
      </c>
      <c r="EC40" s="1"/>
    </row>
    <row r="41" spans="1:133" ht="91.5" x14ac:dyDescent="0.9">
      <c r="A41" s="134"/>
      <c r="B41" s="137"/>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4"/>
      <c r="AH41" s="24"/>
      <c r="AI41" s="25"/>
      <c r="AJ41" s="137"/>
      <c r="AK41" s="29" t="s">
        <v>113</v>
      </c>
      <c r="AL41" s="29" t="s">
        <v>170</v>
      </c>
      <c r="AM41" s="29" t="s">
        <v>60</v>
      </c>
      <c r="AN41" s="29" t="s">
        <v>71</v>
      </c>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1" t="s">
        <v>51</v>
      </c>
      <c r="EB41" s="12" t="s">
        <v>96</v>
      </c>
      <c r="EC41" s="1"/>
    </row>
    <row r="42" spans="1:133" ht="91.5" x14ac:dyDescent="0.9">
      <c r="A42" s="134"/>
      <c r="B42" s="13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4"/>
      <c r="AH42" s="24"/>
      <c r="AI42" s="25"/>
      <c r="AJ42" s="137"/>
      <c r="AK42" s="29" t="s">
        <v>117</v>
      </c>
      <c r="AL42" s="29" t="s">
        <v>171</v>
      </c>
      <c r="AM42" s="29" t="s">
        <v>99</v>
      </c>
      <c r="AN42" s="29" t="s">
        <v>71</v>
      </c>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1" t="s">
        <v>51</v>
      </c>
      <c r="EB42" s="12" t="s">
        <v>101</v>
      </c>
      <c r="EC42" s="1"/>
    </row>
    <row r="43" spans="1:133" ht="91.5" x14ac:dyDescent="0.9">
      <c r="A43" s="134"/>
      <c r="B43" s="137"/>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4"/>
      <c r="AH43" s="24"/>
      <c r="AI43" s="25"/>
      <c r="AJ43" s="137"/>
      <c r="AK43" s="29" t="s">
        <v>117</v>
      </c>
      <c r="AL43" s="29" t="s">
        <v>172</v>
      </c>
      <c r="AM43" s="29" t="s">
        <v>60</v>
      </c>
      <c r="AN43" s="29" t="s">
        <v>61</v>
      </c>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1" t="s">
        <v>51</v>
      </c>
      <c r="EB43" s="12" t="s">
        <v>102</v>
      </c>
      <c r="EC43" s="1"/>
    </row>
    <row r="44" spans="1:133" ht="91.5" x14ac:dyDescent="0.9">
      <c r="A44" s="134"/>
      <c r="B44" s="137"/>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4"/>
      <c r="AH44" s="24"/>
      <c r="AI44" s="25"/>
      <c r="AJ44" s="137"/>
      <c r="AK44" s="29" t="s">
        <v>117</v>
      </c>
      <c r="AL44" s="29" t="s">
        <v>173</v>
      </c>
      <c r="AM44" s="29" t="s">
        <v>60</v>
      </c>
      <c r="AN44" s="29" t="s">
        <v>174</v>
      </c>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1" t="s">
        <v>51</v>
      </c>
      <c r="EB44" s="12" t="s">
        <v>103</v>
      </c>
      <c r="EC44" s="1"/>
    </row>
    <row r="45" spans="1:133" ht="91.5" x14ac:dyDescent="0.9">
      <c r="A45" s="134"/>
      <c r="B45" s="137"/>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4"/>
      <c r="AH45" s="24"/>
      <c r="AI45" s="25"/>
      <c r="AJ45" s="137"/>
      <c r="AK45" s="29" t="s">
        <v>117</v>
      </c>
      <c r="AL45" s="29" t="s">
        <v>173</v>
      </c>
      <c r="AM45" s="29" t="s">
        <v>99</v>
      </c>
      <c r="AN45" s="29" t="s">
        <v>71</v>
      </c>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1" t="s">
        <v>51</v>
      </c>
      <c r="EB45" s="12" t="s">
        <v>104</v>
      </c>
      <c r="EC45" s="1"/>
    </row>
    <row r="46" spans="1:133" ht="91.5" x14ac:dyDescent="0.9">
      <c r="A46" s="135"/>
      <c r="B46" s="137"/>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4"/>
      <c r="AH46" s="24"/>
      <c r="AI46" s="25"/>
      <c r="AJ46" s="137"/>
      <c r="AK46" s="29" t="s">
        <v>117</v>
      </c>
      <c r="AL46" s="29" t="s">
        <v>175</v>
      </c>
      <c r="AM46" s="29" t="s">
        <v>99</v>
      </c>
      <c r="AN46" s="29" t="s">
        <v>71</v>
      </c>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1" t="s">
        <v>51</v>
      </c>
      <c r="EB46" s="12" t="s">
        <v>105</v>
      </c>
      <c r="EC46" s="1"/>
    </row>
    <row r="47" spans="1:133" ht="45.2" customHeight="1" x14ac:dyDescent="0.9">
      <c r="A47" s="133" t="s">
        <v>176</v>
      </c>
      <c r="B47" s="136" t="s">
        <v>177</v>
      </c>
      <c r="C47" s="24" t="s">
        <v>122</v>
      </c>
      <c r="D47" s="24" t="s">
        <v>45</v>
      </c>
      <c r="E47" s="24" t="s">
        <v>123</v>
      </c>
      <c r="F47" s="24"/>
      <c r="G47" s="24"/>
      <c r="H47" s="24"/>
      <c r="I47" s="24"/>
      <c r="J47" s="24"/>
      <c r="K47" s="24"/>
      <c r="L47" s="24"/>
      <c r="M47" s="24"/>
      <c r="N47" s="24"/>
      <c r="O47" s="24"/>
      <c r="P47" s="24"/>
      <c r="Q47" s="24"/>
      <c r="R47" s="24"/>
      <c r="S47" s="24"/>
      <c r="T47" s="24"/>
      <c r="U47" s="24"/>
      <c r="V47" s="24"/>
      <c r="W47" s="24"/>
      <c r="X47" s="24"/>
      <c r="Y47" s="24"/>
      <c r="Z47" s="24"/>
      <c r="AA47" s="24" t="s">
        <v>44</v>
      </c>
      <c r="AB47" s="24" t="s">
        <v>45</v>
      </c>
      <c r="AC47" s="25" t="s">
        <v>46</v>
      </c>
      <c r="AD47" s="24"/>
      <c r="AE47" s="24"/>
      <c r="AF47" s="25"/>
      <c r="AG47" s="27"/>
      <c r="AH47" s="27" t="s">
        <v>45</v>
      </c>
      <c r="AI47" s="34"/>
      <c r="AJ47" s="136" t="s">
        <v>90</v>
      </c>
      <c r="AK47" s="29" t="s">
        <v>142</v>
      </c>
      <c r="AL47" s="29" t="s">
        <v>178</v>
      </c>
      <c r="AM47" s="29" t="s">
        <v>60</v>
      </c>
      <c r="AN47" s="29" t="s">
        <v>61</v>
      </c>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1" t="s">
        <v>51</v>
      </c>
      <c r="EB47" s="1"/>
      <c r="EC47" s="1"/>
    </row>
    <row r="48" spans="1:133" ht="409.5" x14ac:dyDescent="0.9">
      <c r="A48" s="134"/>
      <c r="B48" s="137"/>
      <c r="C48" s="24"/>
      <c r="D48" s="24"/>
      <c r="E48" s="24"/>
      <c r="F48" s="24"/>
      <c r="G48" s="24"/>
      <c r="H48" s="24"/>
      <c r="I48" s="24"/>
      <c r="J48" s="24"/>
      <c r="K48" s="24"/>
      <c r="L48" s="24"/>
      <c r="M48" s="24"/>
      <c r="N48" s="24"/>
      <c r="O48" s="24"/>
      <c r="P48" s="24"/>
      <c r="Q48" s="24"/>
      <c r="R48" s="24"/>
      <c r="S48" s="24"/>
      <c r="T48" s="24"/>
      <c r="U48" s="24"/>
      <c r="V48" s="24"/>
      <c r="W48" s="24"/>
      <c r="X48" s="24"/>
      <c r="Y48" s="24"/>
      <c r="Z48" s="24"/>
      <c r="AA48" s="24" t="s">
        <v>63</v>
      </c>
      <c r="AB48" s="24" t="s">
        <v>45</v>
      </c>
      <c r="AC48" s="25" t="s">
        <v>355</v>
      </c>
      <c r="AD48" s="24"/>
      <c r="AE48" s="24"/>
      <c r="AF48" s="25"/>
      <c r="AG48" s="24"/>
      <c r="AH48" s="24" t="s">
        <v>45</v>
      </c>
      <c r="AI48" s="25" t="s">
        <v>355</v>
      </c>
      <c r="AJ48" s="137"/>
      <c r="AK48" s="29" t="s">
        <v>149</v>
      </c>
      <c r="AL48" s="29" t="s">
        <v>178</v>
      </c>
      <c r="AM48" s="29" t="s">
        <v>99</v>
      </c>
      <c r="AN48" s="29" t="s">
        <v>71</v>
      </c>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1" t="s">
        <v>51</v>
      </c>
      <c r="EB48" s="12" t="s">
        <v>54</v>
      </c>
      <c r="EC48" s="1"/>
    </row>
    <row r="49" spans="1:133" ht="409.5" x14ac:dyDescent="0.9">
      <c r="A49" s="134"/>
      <c r="B49" s="137"/>
      <c r="C49" s="24"/>
      <c r="D49" s="24"/>
      <c r="E49" s="24"/>
      <c r="F49" s="24"/>
      <c r="G49" s="24"/>
      <c r="H49" s="24"/>
      <c r="I49" s="24"/>
      <c r="J49" s="24"/>
      <c r="K49" s="24"/>
      <c r="L49" s="24"/>
      <c r="M49" s="24"/>
      <c r="N49" s="24"/>
      <c r="O49" s="24"/>
      <c r="P49" s="24"/>
      <c r="Q49" s="24"/>
      <c r="R49" s="24"/>
      <c r="S49" s="24"/>
      <c r="T49" s="24"/>
      <c r="U49" s="24"/>
      <c r="V49" s="24"/>
      <c r="W49" s="24"/>
      <c r="X49" s="24"/>
      <c r="Y49" s="24"/>
      <c r="Z49" s="24"/>
      <c r="AA49" s="24" t="s">
        <v>52</v>
      </c>
      <c r="AB49" s="24" t="s">
        <v>45</v>
      </c>
      <c r="AC49" s="25" t="s">
        <v>355</v>
      </c>
      <c r="AD49" s="24"/>
      <c r="AE49" s="24"/>
      <c r="AF49" s="25"/>
      <c r="AG49" s="24"/>
      <c r="AH49" s="24" t="s">
        <v>45</v>
      </c>
      <c r="AI49" s="25" t="s">
        <v>355</v>
      </c>
      <c r="AJ49" s="137"/>
      <c r="AK49" s="29" t="s">
        <v>149</v>
      </c>
      <c r="AL49" s="29" t="s">
        <v>179</v>
      </c>
      <c r="AM49" s="29" t="s">
        <v>99</v>
      </c>
      <c r="AN49" s="29" t="s">
        <v>174</v>
      </c>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1" t="s">
        <v>51</v>
      </c>
      <c r="EB49" s="12" t="s">
        <v>55</v>
      </c>
      <c r="EC49" s="1"/>
    </row>
    <row r="50" spans="1:133" ht="366" x14ac:dyDescent="0.9">
      <c r="A50" s="134"/>
      <c r="B50" s="137"/>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4"/>
      <c r="AH50" s="24" t="s">
        <v>45</v>
      </c>
      <c r="AI50" s="25" t="s">
        <v>355</v>
      </c>
      <c r="AJ50" s="137"/>
      <c r="AK50" s="29" t="s">
        <v>149</v>
      </c>
      <c r="AL50" s="29" t="s">
        <v>179</v>
      </c>
      <c r="AM50" s="29" t="s">
        <v>99</v>
      </c>
      <c r="AN50" s="29" t="s">
        <v>71</v>
      </c>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1" t="s">
        <v>51</v>
      </c>
      <c r="EB50" s="12" t="s">
        <v>56</v>
      </c>
      <c r="EC50" s="1"/>
    </row>
    <row r="51" spans="1:133" ht="366" x14ac:dyDescent="0.9">
      <c r="A51" s="135"/>
      <c r="B51" s="137"/>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4"/>
      <c r="AH51" s="24" t="s">
        <v>45</v>
      </c>
      <c r="AI51" s="25" t="s">
        <v>355</v>
      </c>
      <c r="AJ51" s="137"/>
      <c r="AK51" s="29"/>
      <c r="AL51" s="29"/>
      <c r="AM51" s="29"/>
      <c r="AN51" s="29"/>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1"/>
      <c r="EB51" s="12" t="s">
        <v>80</v>
      </c>
      <c r="EC51" s="1"/>
    </row>
    <row r="52" spans="1:133" ht="45.2" customHeight="1" x14ac:dyDescent="0.9">
      <c r="A52" s="133" t="s">
        <v>180</v>
      </c>
      <c r="B52" s="136" t="s">
        <v>181</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t="s">
        <v>44</v>
      </c>
      <c r="AB52" s="24" t="s">
        <v>45</v>
      </c>
      <c r="AC52" s="25" t="s">
        <v>46</v>
      </c>
      <c r="AD52" s="24"/>
      <c r="AE52" s="24"/>
      <c r="AF52" s="25"/>
      <c r="AG52" s="27"/>
      <c r="AH52" s="27" t="s">
        <v>45</v>
      </c>
      <c r="AI52" s="34" t="s">
        <v>47</v>
      </c>
      <c r="AJ52" s="136" t="s">
        <v>102</v>
      </c>
      <c r="AK52" s="29" t="s">
        <v>142</v>
      </c>
      <c r="AL52" s="29" t="s">
        <v>170</v>
      </c>
      <c r="AM52" s="29" t="s">
        <v>60</v>
      </c>
      <c r="AN52" s="29" t="s">
        <v>61</v>
      </c>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1" t="s">
        <v>51</v>
      </c>
      <c r="EB52" s="1"/>
      <c r="EC52" s="1"/>
    </row>
    <row r="53" spans="1:133" ht="409.5" x14ac:dyDescent="0.9">
      <c r="A53" s="134"/>
      <c r="B53" s="137"/>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63</v>
      </c>
      <c r="AB53" s="24" t="s">
        <v>45</v>
      </c>
      <c r="AC53" s="25" t="s">
        <v>355</v>
      </c>
      <c r="AD53" s="24"/>
      <c r="AE53" s="24"/>
      <c r="AF53" s="25"/>
      <c r="AG53" s="24"/>
      <c r="AH53" s="24" t="s">
        <v>45</v>
      </c>
      <c r="AI53" s="25" t="s">
        <v>355</v>
      </c>
      <c r="AJ53" s="137"/>
      <c r="AK53" s="29" t="s">
        <v>142</v>
      </c>
      <c r="AL53" s="29" t="s">
        <v>182</v>
      </c>
      <c r="AM53" s="29" t="s">
        <v>60</v>
      </c>
      <c r="AN53" s="29" t="s">
        <v>61</v>
      </c>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1" t="s">
        <v>51</v>
      </c>
      <c r="EB53" s="12" t="s">
        <v>54</v>
      </c>
      <c r="EC53" s="1"/>
    </row>
    <row r="54" spans="1:133" ht="409.5" x14ac:dyDescent="0.9">
      <c r="A54" s="134"/>
      <c r="B54" s="137"/>
      <c r="C54" s="24"/>
      <c r="D54" s="24"/>
      <c r="E54" s="24"/>
      <c r="F54" s="24"/>
      <c r="G54" s="24"/>
      <c r="H54" s="24"/>
      <c r="I54" s="24"/>
      <c r="J54" s="24"/>
      <c r="K54" s="24"/>
      <c r="L54" s="24"/>
      <c r="M54" s="24"/>
      <c r="N54" s="24"/>
      <c r="O54" s="24"/>
      <c r="P54" s="24"/>
      <c r="Q54" s="24"/>
      <c r="R54" s="24"/>
      <c r="S54" s="24"/>
      <c r="T54" s="24"/>
      <c r="U54" s="24"/>
      <c r="V54" s="24"/>
      <c r="W54" s="24"/>
      <c r="X54" s="24"/>
      <c r="Y54" s="24"/>
      <c r="Z54" s="24"/>
      <c r="AA54" s="24" t="s">
        <v>52</v>
      </c>
      <c r="AB54" s="24" t="s">
        <v>45</v>
      </c>
      <c r="AC54" s="25" t="s">
        <v>355</v>
      </c>
      <c r="AD54" s="24"/>
      <c r="AE54" s="24"/>
      <c r="AF54" s="25"/>
      <c r="AG54" s="24"/>
      <c r="AH54" s="24" t="s">
        <v>45</v>
      </c>
      <c r="AI54" s="25" t="s">
        <v>355</v>
      </c>
      <c r="AJ54" s="137"/>
      <c r="AK54" s="29" t="s">
        <v>142</v>
      </c>
      <c r="AL54" s="29" t="s">
        <v>182</v>
      </c>
      <c r="AM54" s="29" t="s">
        <v>60</v>
      </c>
      <c r="AN54" s="29" t="s">
        <v>78</v>
      </c>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1" t="s">
        <v>51</v>
      </c>
      <c r="EB54" s="12" t="s">
        <v>55</v>
      </c>
      <c r="EC54" s="1"/>
    </row>
    <row r="55" spans="1:133" ht="409.5" x14ac:dyDescent="0.9">
      <c r="A55" s="134"/>
      <c r="B55" s="137"/>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32" t="s">
        <v>331</v>
      </c>
      <c r="AH55" s="27" t="s">
        <v>45</v>
      </c>
      <c r="AI55" s="33" t="s">
        <v>322</v>
      </c>
      <c r="AJ55" s="137"/>
      <c r="AK55" s="29" t="s">
        <v>142</v>
      </c>
      <c r="AL55" s="29" t="s">
        <v>182</v>
      </c>
      <c r="AM55" s="29" t="s">
        <v>81</v>
      </c>
      <c r="AN55" s="29" t="s">
        <v>61</v>
      </c>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1" t="s">
        <v>51</v>
      </c>
      <c r="EB55" s="12" t="s">
        <v>56</v>
      </c>
      <c r="EC55" s="1"/>
    </row>
    <row r="56" spans="1:133" ht="409.5" x14ac:dyDescent="0.9">
      <c r="A56" s="134"/>
      <c r="B56" s="137"/>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t="s">
        <v>334</v>
      </c>
      <c r="AH56" s="24" t="s">
        <v>45</v>
      </c>
      <c r="AI56" s="28" t="s">
        <v>320</v>
      </c>
      <c r="AJ56" s="137"/>
      <c r="AK56" s="29" t="s">
        <v>142</v>
      </c>
      <c r="AL56" s="29" t="s">
        <v>183</v>
      </c>
      <c r="AM56" s="29" t="s">
        <v>60</v>
      </c>
      <c r="AN56" s="29" t="s">
        <v>61</v>
      </c>
      <c r="AO56" s="30">
        <v>0</v>
      </c>
      <c r="AP56" s="30">
        <v>0</v>
      </c>
      <c r="AQ56" s="30"/>
      <c r="AR56" s="30"/>
      <c r="AS56" s="30">
        <v>0</v>
      </c>
      <c r="AT56" s="30">
        <v>0</v>
      </c>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v>0</v>
      </c>
      <c r="BT56" s="30">
        <v>0</v>
      </c>
      <c r="BU56" s="30"/>
      <c r="BV56" s="30"/>
      <c r="BW56" s="30">
        <v>0</v>
      </c>
      <c r="BX56" s="30">
        <v>0</v>
      </c>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v>0</v>
      </c>
      <c r="CX56" s="30"/>
      <c r="CY56" s="30">
        <v>0</v>
      </c>
      <c r="CZ56" s="30"/>
      <c r="DA56" s="30"/>
      <c r="DB56" s="30"/>
      <c r="DC56" s="30"/>
      <c r="DD56" s="30"/>
      <c r="DE56" s="30"/>
      <c r="DF56" s="30"/>
      <c r="DG56" s="30"/>
      <c r="DH56" s="30"/>
      <c r="DI56" s="30"/>
      <c r="DJ56" s="30"/>
      <c r="DK56" s="30"/>
      <c r="DL56" s="30">
        <v>0</v>
      </c>
      <c r="DM56" s="30"/>
      <c r="DN56" s="30">
        <v>0</v>
      </c>
      <c r="DO56" s="30"/>
      <c r="DP56" s="30"/>
      <c r="DQ56" s="30"/>
      <c r="DR56" s="30"/>
      <c r="DS56" s="30"/>
      <c r="DT56" s="30"/>
      <c r="DU56" s="30"/>
      <c r="DV56" s="30"/>
      <c r="DW56" s="30"/>
      <c r="DX56" s="30"/>
      <c r="DY56" s="30"/>
      <c r="DZ56" s="30"/>
      <c r="EA56" s="31" t="s">
        <v>51</v>
      </c>
      <c r="EB56" s="12" t="s">
        <v>80</v>
      </c>
      <c r="EC56" s="1"/>
    </row>
    <row r="57" spans="1:133" ht="409.5" x14ac:dyDescent="0.9">
      <c r="A57" s="134"/>
      <c r="B57" s="137"/>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353</v>
      </c>
      <c r="AH57" s="24" t="s">
        <v>45</v>
      </c>
      <c r="AI57" s="25" t="s">
        <v>323</v>
      </c>
      <c r="AJ57" s="137"/>
      <c r="AK57" s="29" t="s">
        <v>142</v>
      </c>
      <c r="AL57" s="29" t="s">
        <v>184</v>
      </c>
      <c r="AM57" s="29" t="s">
        <v>60</v>
      </c>
      <c r="AN57" s="29" t="s">
        <v>61</v>
      </c>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1" t="s">
        <v>51</v>
      </c>
      <c r="EB57" s="12" t="s">
        <v>76</v>
      </c>
      <c r="EC57" s="1"/>
    </row>
    <row r="58" spans="1:133" ht="409.5" x14ac:dyDescent="0.9">
      <c r="A58" s="134"/>
      <c r="B58" s="137"/>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353</v>
      </c>
      <c r="AH58" s="24" t="s">
        <v>45</v>
      </c>
      <c r="AI58" s="25" t="s">
        <v>324</v>
      </c>
      <c r="AJ58" s="137"/>
      <c r="AK58" s="29" t="s">
        <v>142</v>
      </c>
      <c r="AL58" s="29" t="s">
        <v>185</v>
      </c>
      <c r="AM58" s="29" t="s">
        <v>89</v>
      </c>
      <c r="AN58" s="29" t="s">
        <v>71</v>
      </c>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1" t="s">
        <v>51</v>
      </c>
      <c r="EB58" s="12" t="s">
        <v>82</v>
      </c>
      <c r="EC58" s="1"/>
    </row>
    <row r="59" spans="1:133" ht="91.5" x14ac:dyDescent="0.9">
      <c r="A59" s="134"/>
      <c r="B59" s="137"/>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4"/>
      <c r="AH59" s="24"/>
      <c r="AI59" s="25"/>
      <c r="AJ59" s="137"/>
      <c r="AK59" s="29" t="s">
        <v>142</v>
      </c>
      <c r="AL59" s="29" t="s">
        <v>185</v>
      </c>
      <c r="AM59" s="29" t="s">
        <v>60</v>
      </c>
      <c r="AN59" s="29" t="s">
        <v>61</v>
      </c>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1" t="s">
        <v>51</v>
      </c>
      <c r="EB59" s="12" t="s">
        <v>83</v>
      </c>
      <c r="EC59" s="1"/>
    </row>
    <row r="60" spans="1:133" ht="91.5" x14ac:dyDescent="0.9">
      <c r="A60" s="134"/>
      <c r="B60" s="137"/>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4"/>
      <c r="AH60" s="24"/>
      <c r="AI60" s="25"/>
      <c r="AJ60" s="137"/>
      <c r="AK60" s="29" t="s">
        <v>142</v>
      </c>
      <c r="AL60" s="29" t="s">
        <v>185</v>
      </c>
      <c r="AM60" s="29" t="s">
        <v>60</v>
      </c>
      <c r="AN60" s="29" t="s">
        <v>78</v>
      </c>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1" t="s">
        <v>51</v>
      </c>
      <c r="EB60" s="12" t="s">
        <v>86</v>
      </c>
      <c r="EC60" s="1"/>
    </row>
    <row r="61" spans="1:133" ht="91.5" x14ac:dyDescent="0.9">
      <c r="A61" s="134"/>
      <c r="B61" s="137"/>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4"/>
      <c r="AH61" s="24"/>
      <c r="AI61" s="25"/>
      <c r="AJ61" s="137"/>
      <c r="AK61" s="29" t="s">
        <v>142</v>
      </c>
      <c r="AL61" s="29" t="s">
        <v>185</v>
      </c>
      <c r="AM61" s="29" t="s">
        <v>60</v>
      </c>
      <c r="AN61" s="29" t="s">
        <v>71</v>
      </c>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1" t="s">
        <v>51</v>
      </c>
      <c r="EB61" s="12" t="s">
        <v>88</v>
      </c>
      <c r="EC61" s="1"/>
    </row>
    <row r="62" spans="1:133" ht="91.5" x14ac:dyDescent="0.9">
      <c r="A62" s="134"/>
      <c r="B62" s="137"/>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4"/>
      <c r="AH62" s="24"/>
      <c r="AI62" s="25"/>
      <c r="AJ62" s="137"/>
      <c r="AK62" s="29" t="s">
        <v>142</v>
      </c>
      <c r="AL62" s="29" t="s">
        <v>185</v>
      </c>
      <c r="AM62" s="29" t="s">
        <v>99</v>
      </c>
      <c r="AN62" s="29" t="s">
        <v>174</v>
      </c>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1" t="s">
        <v>51</v>
      </c>
      <c r="EB62" s="12" t="s">
        <v>90</v>
      </c>
      <c r="EC62" s="1"/>
    </row>
    <row r="63" spans="1:133" ht="409.5" x14ac:dyDescent="0.9">
      <c r="A63" s="134"/>
      <c r="B63" s="137"/>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t="s">
        <v>353</v>
      </c>
      <c r="AH63" s="24"/>
      <c r="AI63" s="25"/>
      <c r="AJ63" s="137"/>
      <c r="AK63" s="29" t="s">
        <v>142</v>
      </c>
      <c r="AL63" s="29" t="s">
        <v>186</v>
      </c>
      <c r="AM63" s="29" t="s">
        <v>60</v>
      </c>
      <c r="AN63" s="29" t="s">
        <v>61</v>
      </c>
      <c r="AO63" s="30">
        <v>0</v>
      </c>
      <c r="AP63" s="30">
        <v>0</v>
      </c>
      <c r="AQ63" s="30"/>
      <c r="AR63" s="30"/>
      <c r="AS63" s="30">
        <v>0</v>
      </c>
      <c r="AT63" s="30">
        <v>0</v>
      </c>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v>0</v>
      </c>
      <c r="BT63" s="30">
        <v>0</v>
      </c>
      <c r="BU63" s="30"/>
      <c r="BV63" s="30"/>
      <c r="BW63" s="30">
        <v>0</v>
      </c>
      <c r="BX63" s="30">
        <v>0</v>
      </c>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v>0</v>
      </c>
      <c r="CX63" s="30"/>
      <c r="CY63" s="30">
        <v>0</v>
      </c>
      <c r="CZ63" s="30"/>
      <c r="DA63" s="30"/>
      <c r="DB63" s="30"/>
      <c r="DC63" s="30"/>
      <c r="DD63" s="30"/>
      <c r="DE63" s="30"/>
      <c r="DF63" s="30"/>
      <c r="DG63" s="30"/>
      <c r="DH63" s="30"/>
      <c r="DI63" s="30"/>
      <c r="DJ63" s="30"/>
      <c r="DK63" s="30"/>
      <c r="DL63" s="30">
        <v>0</v>
      </c>
      <c r="DM63" s="30"/>
      <c r="DN63" s="30">
        <v>0</v>
      </c>
      <c r="DO63" s="30"/>
      <c r="DP63" s="30"/>
      <c r="DQ63" s="30"/>
      <c r="DR63" s="30"/>
      <c r="DS63" s="30"/>
      <c r="DT63" s="30"/>
      <c r="DU63" s="30"/>
      <c r="DV63" s="30"/>
      <c r="DW63" s="30"/>
      <c r="DX63" s="30"/>
      <c r="DY63" s="30"/>
      <c r="DZ63" s="30"/>
      <c r="EA63" s="31" t="s">
        <v>51</v>
      </c>
      <c r="EB63" s="12" t="s">
        <v>67</v>
      </c>
      <c r="EC63" s="1"/>
    </row>
    <row r="64" spans="1:133" ht="91.5" x14ac:dyDescent="0.9">
      <c r="A64" s="134"/>
      <c r="B64" s="137"/>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4"/>
      <c r="AH64" s="24"/>
      <c r="AI64" s="25"/>
      <c r="AJ64" s="137"/>
      <c r="AK64" s="29" t="s">
        <v>142</v>
      </c>
      <c r="AL64" s="29" t="s">
        <v>186</v>
      </c>
      <c r="AM64" s="29" t="s">
        <v>60</v>
      </c>
      <c r="AN64" s="29" t="s">
        <v>78</v>
      </c>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1" t="s">
        <v>51</v>
      </c>
      <c r="EB64" s="12" t="s">
        <v>91</v>
      </c>
      <c r="EC64" s="1"/>
    </row>
    <row r="65" spans="1:133" ht="91.5" x14ac:dyDescent="0.9">
      <c r="A65" s="134"/>
      <c r="B65" s="137"/>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4"/>
      <c r="AH65" s="24"/>
      <c r="AI65" s="25"/>
      <c r="AJ65" s="137"/>
      <c r="AK65" s="29" t="s">
        <v>142</v>
      </c>
      <c r="AL65" s="29" t="s">
        <v>186</v>
      </c>
      <c r="AM65" s="29" t="s">
        <v>60</v>
      </c>
      <c r="AN65" s="29" t="s">
        <v>71</v>
      </c>
      <c r="AO65" s="30">
        <v>0</v>
      </c>
      <c r="AP65" s="30">
        <v>0</v>
      </c>
      <c r="AQ65" s="30"/>
      <c r="AR65" s="30"/>
      <c r="AS65" s="30">
        <v>0</v>
      </c>
      <c r="AT65" s="30">
        <v>0</v>
      </c>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v>0</v>
      </c>
      <c r="BT65" s="30">
        <v>0</v>
      </c>
      <c r="BU65" s="30"/>
      <c r="BV65" s="30"/>
      <c r="BW65" s="30">
        <v>0</v>
      </c>
      <c r="BX65" s="30">
        <v>0</v>
      </c>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v>0</v>
      </c>
      <c r="CX65" s="30"/>
      <c r="CY65" s="30">
        <v>0</v>
      </c>
      <c r="CZ65" s="30"/>
      <c r="DA65" s="30"/>
      <c r="DB65" s="30"/>
      <c r="DC65" s="30"/>
      <c r="DD65" s="30"/>
      <c r="DE65" s="30"/>
      <c r="DF65" s="30"/>
      <c r="DG65" s="30"/>
      <c r="DH65" s="30"/>
      <c r="DI65" s="30"/>
      <c r="DJ65" s="30"/>
      <c r="DK65" s="30"/>
      <c r="DL65" s="30">
        <v>0</v>
      </c>
      <c r="DM65" s="30"/>
      <c r="DN65" s="30">
        <v>0</v>
      </c>
      <c r="DO65" s="30"/>
      <c r="DP65" s="30"/>
      <c r="DQ65" s="30"/>
      <c r="DR65" s="30"/>
      <c r="DS65" s="30"/>
      <c r="DT65" s="30"/>
      <c r="DU65" s="30"/>
      <c r="DV65" s="30"/>
      <c r="DW65" s="30"/>
      <c r="DX65" s="30"/>
      <c r="DY65" s="30"/>
      <c r="DZ65" s="30"/>
      <c r="EA65" s="31" t="s">
        <v>51</v>
      </c>
      <c r="EB65" s="12" t="s">
        <v>92</v>
      </c>
      <c r="EC65" s="1"/>
    </row>
    <row r="66" spans="1:133" ht="91.5" x14ac:dyDescent="0.9">
      <c r="A66" s="134"/>
      <c r="B66" s="137"/>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4"/>
      <c r="AI66" s="25"/>
      <c r="AJ66" s="137"/>
      <c r="AK66" s="29" t="s">
        <v>142</v>
      </c>
      <c r="AL66" s="29" t="s">
        <v>187</v>
      </c>
      <c r="AM66" s="29" t="s">
        <v>60</v>
      </c>
      <c r="AN66" s="29" t="s">
        <v>61</v>
      </c>
      <c r="AO66" s="30">
        <v>0</v>
      </c>
      <c r="AP66" s="30">
        <v>0</v>
      </c>
      <c r="AQ66" s="30"/>
      <c r="AR66" s="30"/>
      <c r="AS66" s="30">
        <v>0</v>
      </c>
      <c r="AT66" s="30">
        <v>0</v>
      </c>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v>0</v>
      </c>
      <c r="BT66" s="30">
        <v>0</v>
      </c>
      <c r="BU66" s="30"/>
      <c r="BV66" s="30"/>
      <c r="BW66" s="30">
        <v>0</v>
      </c>
      <c r="BX66" s="30">
        <v>0</v>
      </c>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v>0</v>
      </c>
      <c r="CX66" s="30"/>
      <c r="CY66" s="30">
        <v>0</v>
      </c>
      <c r="CZ66" s="30"/>
      <c r="DA66" s="30"/>
      <c r="DB66" s="30"/>
      <c r="DC66" s="30"/>
      <c r="DD66" s="30"/>
      <c r="DE66" s="30"/>
      <c r="DF66" s="30"/>
      <c r="DG66" s="30"/>
      <c r="DH66" s="30"/>
      <c r="DI66" s="30"/>
      <c r="DJ66" s="30"/>
      <c r="DK66" s="30"/>
      <c r="DL66" s="30">
        <v>0</v>
      </c>
      <c r="DM66" s="30"/>
      <c r="DN66" s="30">
        <v>0</v>
      </c>
      <c r="DO66" s="30"/>
      <c r="DP66" s="30"/>
      <c r="DQ66" s="30"/>
      <c r="DR66" s="30"/>
      <c r="DS66" s="30"/>
      <c r="DT66" s="30"/>
      <c r="DU66" s="30"/>
      <c r="DV66" s="30"/>
      <c r="DW66" s="30"/>
      <c r="DX66" s="30"/>
      <c r="DY66" s="30"/>
      <c r="DZ66" s="30"/>
      <c r="EA66" s="31" t="s">
        <v>51</v>
      </c>
      <c r="EB66" s="12" t="s">
        <v>93</v>
      </c>
      <c r="EC66" s="1"/>
    </row>
    <row r="67" spans="1:133" ht="91.5" x14ac:dyDescent="0.9">
      <c r="A67" s="134"/>
      <c r="B67" s="137"/>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4"/>
      <c r="AH67" s="24"/>
      <c r="AI67" s="25"/>
      <c r="AJ67" s="137"/>
      <c r="AK67" s="29" t="s">
        <v>142</v>
      </c>
      <c r="AL67" s="29" t="s">
        <v>187</v>
      </c>
      <c r="AM67" s="29" t="s">
        <v>60</v>
      </c>
      <c r="AN67" s="29" t="s">
        <v>78</v>
      </c>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1" t="s">
        <v>51</v>
      </c>
      <c r="EB67" s="12" t="s">
        <v>94</v>
      </c>
      <c r="EC67" s="1"/>
    </row>
    <row r="68" spans="1:133" ht="91.5" x14ac:dyDescent="0.9">
      <c r="A68" s="134"/>
      <c r="B68" s="137"/>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4"/>
      <c r="AH68" s="24"/>
      <c r="AI68" s="25"/>
      <c r="AJ68" s="137"/>
      <c r="AK68" s="29" t="s">
        <v>142</v>
      </c>
      <c r="AL68" s="29" t="s">
        <v>187</v>
      </c>
      <c r="AM68" s="29" t="s">
        <v>60</v>
      </c>
      <c r="AN68" s="29" t="s">
        <v>71</v>
      </c>
      <c r="AO68" s="30">
        <v>0</v>
      </c>
      <c r="AP68" s="30">
        <v>0</v>
      </c>
      <c r="AQ68" s="30"/>
      <c r="AR68" s="30"/>
      <c r="AS68" s="30">
        <v>0</v>
      </c>
      <c r="AT68" s="30">
        <v>0</v>
      </c>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v>0</v>
      </c>
      <c r="BT68" s="30">
        <v>0</v>
      </c>
      <c r="BU68" s="30"/>
      <c r="BV68" s="30"/>
      <c r="BW68" s="30">
        <v>0</v>
      </c>
      <c r="BX68" s="30">
        <v>0</v>
      </c>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v>0</v>
      </c>
      <c r="CX68" s="30"/>
      <c r="CY68" s="30">
        <v>0</v>
      </c>
      <c r="CZ68" s="30"/>
      <c r="DA68" s="30"/>
      <c r="DB68" s="30"/>
      <c r="DC68" s="30"/>
      <c r="DD68" s="30"/>
      <c r="DE68" s="30"/>
      <c r="DF68" s="30"/>
      <c r="DG68" s="30"/>
      <c r="DH68" s="30"/>
      <c r="DI68" s="30"/>
      <c r="DJ68" s="30"/>
      <c r="DK68" s="30"/>
      <c r="DL68" s="30">
        <v>0</v>
      </c>
      <c r="DM68" s="30"/>
      <c r="DN68" s="30">
        <v>0</v>
      </c>
      <c r="DO68" s="30"/>
      <c r="DP68" s="30"/>
      <c r="DQ68" s="30"/>
      <c r="DR68" s="30"/>
      <c r="DS68" s="30"/>
      <c r="DT68" s="30"/>
      <c r="DU68" s="30"/>
      <c r="DV68" s="30"/>
      <c r="DW68" s="30"/>
      <c r="DX68" s="30"/>
      <c r="DY68" s="30"/>
      <c r="DZ68" s="30"/>
      <c r="EA68" s="31" t="s">
        <v>51</v>
      </c>
      <c r="EB68" s="12" t="s">
        <v>95</v>
      </c>
      <c r="EC68" s="1"/>
    </row>
    <row r="69" spans="1:133" ht="91.5" x14ac:dyDescent="0.9">
      <c r="A69" s="134"/>
      <c r="B69" s="137"/>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4"/>
      <c r="AH69" s="24"/>
      <c r="AI69" s="25"/>
      <c r="AJ69" s="137"/>
      <c r="AK69" s="29" t="s">
        <v>142</v>
      </c>
      <c r="AL69" s="29" t="s">
        <v>188</v>
      </c>
      <c r="AM69" s="29" t="s">
        <v>60</v>
      </c>
      <c r="AN69" s="29" t="s">
        <v>61</v>
      </c>
      <c r="AO69" s="30">
        <v>389841.93</v>
      </c>
      <c r="AP69" s="30">
        <v>389875.93</v>
      </c>
      <c r="AQ69" s="30"/>
      <c r="AR69" s="30"/>
      <c r="AS69" s="30"/>
      <c r="AT69" s="30"/>
      <c r="AU69" s="30">
        <v>0</v>
      </c>
      <c r="AV69" s="30">
        <v>0</v>
      </c>
      <c r="AW69" s="30">
        <v>389841.93</v>
      </c>
      <c r="AX69" s="30">
        <v>389875.93</v>
      </c>
      <c r="AY69" s="30"/>
      <c r="AZ69" s="30"/>
      <c r="BA69" s="30"/>
      <c r="BB69" s="30"/>
      <c r="BC69" s="30"/>
      <c r="BD69" s="30">
        <v>1</v>
      </c>
      <c r="BE69" s="30"/>
      <c r="BF69" s="30"/>
      <c r="BG69" s="30"/>
      <c r="BH69" s="30">
        <v>1</v>
      </c>
      <c r="BI69" s="30">
        <v>122800</v>
      </c>
      <c r="BJ69" s="30"/>
      <c r="BK69" s="30"/>
      <c r="BL69" s="30"/>
      <c r="BM69" s="30">
        <v>122800</v>
      </c>
      <c r="BN69" s="30">
        <v>122800</v>
      </c>
      <c r="BO69" s="30"/>
      <c r="BP69" s="30"/>
      <c r="BQ69" s="30"/>
      <c r="BR69" s="30">
        <v>122800</v>
      </c>
      <c r="BS69" s="30">
        <v>389841.93</v>
      </c>
      <c r="BT69" s="30">
        <v>389875.93</v>
      </c>
      <c r="BU69" s="30"/>
      <c r="BV69" s="30"/>
      <c r="BW69" s="30"/>
      <c r="BX69" s="30"/>
      <c r="BY69" s="30">
        <v>0</v>
      </c>
      <c r="BZ69" s="30">
        <v>0</v>
      </c>
      <c r="CA69" s="30">
        <v>389841.93</v>
      </c>
      <c r="CB69" s="30">
        <v>389875.93</v>
      </c>
      <c r="CC69" s="30"/>
      <c r="CD69" s="30"/>
      <c r="CE69" s="30"/>
      <c r="CF69" s="30"/>
      <c r="CG69" s="30"/>
      <c r="CH69" s="30">
        <v>1</v>
      </c>
      <c r="CI69" s="30"/>
      <c r="CJ69" s="30"/>
      <c r="CK69" s="30"/>
      <c r="CL69" s="30">
        <v>1</v>
      </c>
      <c r="CM69" s="30">
        <v>122800</v>
      </c>
      <c r="CN69" s="30"/>
      <c r="CO69" s="30"/>
      <c r="CP69" s="30"/>
      <c r="CQ69" s="30">
        <v>122800</v>
      </c>
      <c r="CR69" s="30">
        <v>122800</v>
      </c>
      <c r="CS69" s="30"/>
      <c r="CT69" s="30"/>
      <c r="CU69" s="30"/>
      <c r="CV69" s="30">
        <v>122800</v>
      </c>
      <c r="CW69" s="30">
        <v>389841.93</v>
      </c>
      <c r="CX69" s="30"/>
      <c r="CY69" s="30"/>
      <c r="CZ69" s="30"/>
      <c r="DA69" s="30">
        <v>389875.93</v>
      </c>
      <c r="DB69" s="30"/>
      <c r="DC69" s="30"/>
      <c r="DD69" s="30"/>
      <c r="DE69" s="30"/>
      <c r="DF69" s="30"/>
      <c r="DG69" s="30">
        <v>1</v>
      </c>
      <c r="DH69" s="30"/>
      <c r="DI69" s="30"/>
      <c r="DJ69" s="30"/>
      <c r="DK69" s="30">
        <v>1</v>
      </c>
      <c r="DL69" s="30">
        <v>389841.93</v>
      </c>
      <c r="DM69" s="30"/>
      <c r="DN69" s="30"/>
      <c r="DO69" s="30"/>
      <c r="DP69" s="30">
        <v>389875.93</v>
      </c>
      <c r="DQ69" s="30"/>
      <c r="DR69" s="30"/>
      <c r="DS69" s="30"/>
      <c r="DT69" s="30"/>
      <c r="DU69" s="30"/>
      <c r="DV69" s="30">
        <v>1</v>
      </c>
      <c r="DW69" s="30"/>
      <c r="DX69" s="30"/>
      <c r="DY69" s="30"/>
      <c r="DZ69" s="30">
        <v>1</v>
      </c>
      <c r="EA69" s="31" t="s">
        <v>51</v>
      </c>
      <c r="EB69" s="12" t="s">
        <v>75</v>
      </c>
      <c r="EC69" s="1"/>
    </row>
    <row r="70" spans="1:133" ht="91.5" x14ac:dyDescent="0.9">
      <c r="A70" s="134"/>
      <c r="B70" s="137"/>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4"/>
      <c r="AH70" s="24"/>
      <c r="AI70" s="25"/>
      <c r="AJ70" s="137"/>
      <c r="AK70" s="29" t="s">
        <v>142</v>
      </c>
      <c r="AL70" s="29" t="s">
        <v>188</v>
      </c>
      <c r="AM70" s="29" t="s">
        <v>60</v>
      </c>
      <c r="AN70" s="29" t="s">
        <v>71</v>
      </c>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1" t="s">
        <v>51</v>
      </c>
      <c r="EB70" s="12" t="s">
        <v>96</v>
      </c>
      <c r="EC70" s="1"/>
    </row>
    <row r="71" spans="1:133" ht="91.5" x14ac:dyDescent="0.9">
      <c r="A71" s="134"/>
      <c r="B71" s="137"/>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4"/>
      <c r="AH71" s="24"/>
      <c r="AI71" s="25"/>
      <c r="AJ71" s="137"/>
      <c r="AK71" s="29" t="s">
        <v>142</v>
      </c>
      <c r="AL71" s="29" t="s">
        <v>188</v>
      </c>
      <c r="AM71" s="29" t="s">
        <v>165</v>
      </c>
      <c r="AN71" s="29" t="s">
        <v>166</v>
      </c>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1" t="s">
        <v>51</v>
      </c>
      <c r="EB71" s="12" t="s">
        <v>101</v>
      </c>
      <c r="EC71" s="1"/>
    </row>
    <row r="72" spans="1:133" ht="91.5" x14ac:dyDescent="0.9">
      <c r="A72" s="134"/>
      <c r="B72" s="137"/>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4"/>
      <c r="AH72" s="24"/>
      <c r="AI72" s="25"/>
      <c r="AJ72" s="137"/>
      <c r="AK72" s="29" t="s">
        <v>142</v>
      </c>
      <c r="AL72" s="29" t="s">
        <v>189</v>
      </c>
      <c r="AM72" s="29" t="s">
        <v>60</v>
      </c>
      <c r="AN72" s="29" t="s">
        <v>61</v>
      </c>
      <c r="AO72" s="30"/>
      <c r="AP72" s="30"/>
      <c r="AQ72" s="30"/>
      <c r="AR72" s="30"/>
      <c r="AS72" s="30"/>
      <c r="AT72" s="30"/>
      <c r="AU72" s="30"/>
      <c r="AV72" s="30"/>
      <c r="AW72" s="30"/>
      <c r="AX72" s="30"/>
      <c r="AY72" s="30">
        <v>0</v>
      </c>
      <c r="AZ72" s="30"/>
      <c r="BA72" s="30">
        <v>0</v>
      </c>
      <c r="BB72" s="30">
        <v>0</v>
      </c>
      <c r="BC72" s="30">
        <v>0</v>
      </c>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v>0</v>
      </c>
      <c r="CD72" s="30"/>
      <c r="CE72" s="30">
        <v>0</v>
      </c>
      <c r="CF72" s="30">
        <v>0</v>
      </c>
      <c r="CG72" s="30">
        <v>0</v>
      </c>
      <c r="CH72" s="30"/>
      <c r="CI72" s="30"/>
      <c r="CJ72" s="30"/>
      <c r="CK72" s="30"/>
      <c r="CL72" s="30"/>
      <c r="CM72" s="30"/>
      <c r="CN72" s="30"/>
      <c r="CO72" s="30"/>
      <c r="CP72" s="30"/>
      <c r="CQ72" s="30"/>
      <c r="CR72" s="30"/>
      <c r="CS72" s="30"/>
      <c r="CT72" s="30"/>
      <c r="CU72" s="30"/>
      <c r="CV72" s="30"/>
      <c r="CW72" s="30"/>
      <c r="CX72" s="30"/>
      <c r="CY72" s="30"/>
      <c r="CZ72" s="30"/>
      <c r="DA72" s="30"/>
      <c r="DB72" s="30">
        <v>0</v>
      </c>
      <c r="DC72" s="30"/>
      <c r="DD72" s="30">
        <v>0</v>
      </c>
      <c r="DE72" s="30">
        <v>0</v>
      </c>
      <c r="DF72" s="30">
        <v>0</v>
      </c>
      <c r="DG72" s="30"/>
      <c r="DH72" s="30"/>
      <c r="DI72" s="30"/>
      <c r="DJ72" s="30"/>
      <c r="DK72" s="30"/>
      <c r="DL72" s="30"/>
      <c r="DM72" s="30"/>
      <c r="DN72" s="30"/>
      <c r="DO72" s="30"/>
      <c r="DP72" s="30"/>
      <c r="DQ72" s="30">
        <v>0</v>
      </c>
      <c r="DR72" s="30"/>
      <c r="DS72" s="30">
        <v>0</v>
      </c>
      <c r="DT72" s="30">
        <v>0</v>
      </c>
      <c r="DU72" s="30">
        <v>0</v>
      </c>
      <c r="DV72" s="30"/>
      <c r="DW72" s="30"/>
      <c r="DX72" s="30"/>
      <c r="DY72" s="30"/>
      <c r="DZ72" s="30"/>
      <c r="EA72" s="31" t="s">
        <v>51</v>
      </c>
      <c r="EB72" s="12" t="s">
        <v>102</v>
      </c>
      <c r="EC72" s="1"/>
    </row>
    <row r="73" spans="1:133" ht="91.5" x14ac:dyDescent="0.9">
      <c r="A73" s="134"/>
      <c r="B73" s="137"/>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4"/>
      <c r="AH73" s="24"/>
      <c r="AI73" s="25"/>
      <c r="AJ73" s="137"/>
      <c r="AK73" s="29" t="s">
        <v>142</v>
      </c>
      <c r="AL73" s="29" t="s">
        <v>190</v>
      </c>
      <c r="AM73" s="29" t="s">
        <v>100</v>
      </c>
      <c r="AN73" s="29" t="s">
        <v>61</v>
      </c>
      <c r="AO73" s="30"/>
      <c r="AP73" s="30"/>
      <c r="AQ73" s="30"/>
      <c r="AR73" s="30"/>
      <c r="AS73" s="30"/>
      <c r="AT73" s="30"/>
      <c r="AU73" s="30"/>
      <c r="AV73" s="30"/>
      <c r="AW73" s="30"/>
      <c r="AX73" s="30"/>
      <c r="AY73" s="30"/>
      <c r="AZ73" s="30"/>
      <c r="BA73" s="30"/>
      <c r="BB73" s="30">
        <v>0</v>
      </c>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v>0</v>
      </c>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v>0</v>
      </c>
      <c r="DF73" s="30"/>
      <c r="DG73" s="30"/>
      <c r="DH73" s="30"/>
      <c r="DI73" s="30"/>
      <c r="DJ73" s="30"/>
      <c r="DK73" s="30"/>
      <c r="DL73" s="30"/>
      <c r="DM73" s="30"/>
      <c r="DN73" s="30"/>
      <c r="DO73" s="30"/>
      <c r="DP73" s="30"/>
      <c r="DQ73" s="30"/>
      <c r="DR73" s="30"/>
      <c r="DS73" s="30"/>
      <c r="DT73" s="30">
        <v>0</v>
      </c>
      <c r="DU73" s="30"/>
      <c r="DV73" s="30"/>
      <c r="DW73" s="30"/>
      <c r="DX73" s="30"/>
      <c r="DY73" s="30"/>
      <c r="DZ73" s="30"/>
      <c r="EA73" s="31" t="s">
        <v>51</v>
      </c>
      <c r="EB73" s="12" t="s">
        <v>103</v>
      </c>
      <c r="EC73" s="1"/>
    </row>
    <row r="74" spans="1:133" ht="91.5" x14ac:dyDescent="0.9">
      <c r="A74" s="134"/>
      <c r="B74" s="137"/>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4"/>
      <c r="AH74" s="24"/>
      <c r="AI74" s="25"/>
      <c r="AJ74" s="137"/>
      <c r="AK74" s="29" t="s">
        <v>142</v>
      </c>
      <c r="AL74" s="29" t="s">
        <v>190</v>
      </c>
      <c r="AM74" s="29" t="s">
        <v>60</v>
      </c>
      <c r="AN74" s="29" t="s">
        <v>61</v>
      </c>
      <c r="AO74" s="30">
        <v>0</v>
      </c>
      <c r="AP74" s="30">
        <v>0</v>
      </c>
      <c r="AQ74" s="30"/>
      <c r="AR74" s="30"/>
      <c r="AS74" s="30">
        <v>0</v>
      </c>
      <c r="AT74" s="30">
        <v>0</v>
      </c>
      <c r="AU74" s="30">
        <v>0</v>
      </c>
      <c r="AV74" s="30">
        <v>0</v>
      </c>
      <c r="AW74" s="30">
        <v>0</v>
      </c>
      <c r="AX74" s="30">
        <v>0</v>
      </c>
      <c r="AY74" s="30">
        <v>0</v>
      </c>
      <c r="AZ74" s="30"/>
      <c r="BA74" s="30">
        <v>0</v>
      </c>
      <c r="BB74" s="30">
        <v>0</v>
      </c>
      <c r="BC74" s="30">
        <v>0</v>
      </c>
      <c r="BD74" s="30"/>
      <c r="BE74" s="30"/>
      <c r="BF74" s="30"/>
      <c r="BG74" s="30"/>
      <c r="BH74" s="30"/>
      <c r="BI74" s="30"/>
      <c r="BJ74" s="30"/>
      <c r="BK74" s="30"/>
      <c r="BL74" s="30"/>
      <c r="BM74" s="30"/>
      <c r="BN74" s="30"/>
      <c r="BO74" s="30"/>
      <c r="BP74" s="30"/>
      <c r="BQ74" s="30"/>
      <c r="BR74" s="30"/>
      <c r="BS74" s="30">
        <v>0</v>
      </c>
      <c r="BT74" s="30">
        <v>0</v>
      </c>
      <c r="BU74" s="30"/>
      <c r="BV74" s="30"/>
      <c r="BW74" s="30">
        <v>0</v>
      </c>
      <c r="BX74" s="30">
        <v>0</v>
      </c>
      <c r="BY74" s="30">
        <v>0</v>
      </c>
      <c r="BZ74" s="30">
        <v>0</v>
      </c>
      <c r="CA74" s="30">
        <v>0</v>
      </c>
      <c r="CB74" s="30">
        <v>0</v>
      </c>
      <c r="CC74" s="30">
        <v>0</v>
      </c>
      <c r="CD74" s="30"/>
      <c r="CE74" s="30">
        <v>0</v>
      </c>
      <c r="CF74" s="30">
        <v>0</v>
      </c>
      <c r="CG74" s="30">
        <v>0</v>
      </c>
      <c r="CH74" s="30"/>
      <c r="CI74" s="30"/>
      <c r="CJ74" s="30"/>
      <c r="CK74" s="30"/>
      <c r="CL74" s="30"/>
      <c r="CM74" s="30"/>
      <c r="CN74" s="30"/>
      <c r="CO74" s="30"/>
      <c r="CP74" s="30"/>
      <c r="CQ74" s="30"/>
      <c r="CR74" s="30"/>
      <c r="CS74" s="30"/>
      <c r="CT74" s="30"/>
      <c r="CU74" s="30"/>
      <c r="CV74" s="30"/>
      <c r="CW74" s="30">
        <v>0</v>
      </c>
      <c r="CX74" s="30"/>
      <c r="CY74" s="30">
        <v>0</v>
      </c>
      <c r="CZ74" s="30"/>
      <c r="DA74" s="30">
        <v>0</v>
      </c>
      <c r="DB74" s="30">
        <v>0</v>
      </c>
      <c r="DC74" s="30"/>
      <c r="DD74" s="30">
        <v>0</v>
      </c>
      <c r="DE74" s="30">
        <v>0</v>
      </c>
      <c r="DF74" s="30">
        <v>0</v>
      </c>
      <c r="DG74" s="30"/>
      <c r="DH74" s="30"/>
      <c r="DI74" s="30"/>
      <c r="DJ74" s="30"/>
      <c r="DK74" s="30"/>
      <c r="DL74" s="30">
        <v>0</v>
      </c>
      <c r="DM74" s="30"/>
      <c r="DN74" s="30">
        <v>0</v>
      </c>
      <c r="DO74" s="30"/>
      <c r="DP74" s="30">
        <v>0</v>
      </c>
      <c r="DQ74" s="30">
        <v>0</v>
      </c>
      <c r="DR74" s="30"/>
      <c r="DS74" s="30">
        <v>0</v>
      </c>
      <c r="DT74" s="30">
        <v>0</v>
      </c>
      <c r="DU74" s="30">
        <v>0</v>
      </c>
      <c r="DV74" s="30"/>
      <c r="DW74" s="30"/>
      <c r="DX74" s="30"/>
      <c r="DY74" s="30"/>
      <c r="DZ74" s="30"/>
      <c r="EA74" s="31" t="s">
        <v>51</v>
      </c>
      <c r="EB74" s="12" t="s">
        <v>104</v>
      </c>
      <c r="EC74" s="1"/>
    </row>
    <row r="75" spans="1:133" ht="91.5" x14ac:dyDescent="0.9">
      <c r="A75" s="134"/>
      <c r="B75" s="137"/>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4"/>
      <c r="AH75" s="24"/>
      <c r="AI75" s="25"/>
      <c r="AJ75" s="137"/>
      <c r="AK75" s="29" t="s">
        <v>142</v>
      </c>
      <c r="AL75" s="29" t="s">
        <v>190</v>
      </c>
      <c r="AM75" s="29" t="s">
        <v>60</v>
      </c>
      <c r="AN75" s="29" t="s">
        <v>71</v>
      </c>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1" t="s">
        <v>51</v>
      </c>
      <c r="EB75" s="12" t="s">
        <v>105</v>
      </c>
      <c r="EC75" s="1"/>
    </row>
    <row r="76" spans="1:133" ht="91.5" x14ac:dyDescent="0.9">
      <c r="A76" s="134"/>
      <c r="B76" s="137"/>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4"/>
      <c r="AH76" s="24"/>
      <c r="AI76" s="25"/>
      <c r="AJ76" s="137"/>
      <c r="AK76" s="29" t="s">
        <v>142</v>
      </c>
      <c r="AL76" s="29" t="s">
        <v>191</v>
      </c>
      <c r="AM76" s="29" t="s">
        <v>60</v>
      </c>
      <c r="AN76" s="29" t="s">
        <v>61</v>
      </c>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1" t="s">
        <v>51</v>
      </c>
      <c r="EB76" s="12" t="s">
        <v>106</v>
      </c>
      <c r="EC76" s="1"/>
    </row>
    <row r="77" spans="1:133" ht="91.5" x14ac:dyDescent="0.9">
      <c r="A77" s="134"/>
      <c r="B77" s="137"/>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4"/>
      <c r="AH77" s="24"/>
      <c r="AI77" s="25"/>
      <c r="AJ77" s="137"/>
      <c r="AK77" s="29" t="s">
        <v>142</v>
      </c>
      <c r="AL77" s="29" t="s">
        <v>191</v>
      </c>
      <c r="AM77" s="29" t="s">
        <v>81</v>
      </c>
      <c r="AN77" s="29" t="s">
        <v>61</v>
      </c>
      <c r="AO77" s="30">
        <v>194578.63</v>
      </c>
      <c r="AP77" s="30">
        <v>194578.63</v>
      </c>
      <c r="AQ77" s="30"/>
      <c r="AR77" s="30"/>
      <c r="AS77" s="30"/>
      <c r="AT77" s="30"/>
      <c r="AU77" s="30"/>
      <c r="AV77" s="30"/>
      <c r="AW77" s="30">
        <v>0</v>
      </c>
      <c r="AX77" s="30">
        <v>0</v>
      </c>
      <c r="AY77" s="30">
        <v>200000</v>
      </c>
      <c r="AZ77" s="30"/>
      <c r="BA77" s="30"/>
      <c r="BB77" s="30"/>
      <c r="BC77" s="30">
        <v>200000</v>
      </c>
      <c r="BD77" s="30">
        <v>181396.21</v>
      </c>
      <c r="BE77" s="30"/>
      <c r="BF77" s="30"/>
      <c r="BG77" s="30"/>
      <c r="BH77" s="30">
        <v>181396.21</v>
      </c>
      <c r="BI77" s="30">
        <v>1</v>
      </c>
      <c r="BJ77" s="30"/>
      <c r="BK77" s="30"/>
      <c r="BL77" s="30"/>
      <c r="BM77" s="30">
        <v>1</v>
      </c>
      <c r="BN77" s="30">
        <v>1</v>
      </c>
      <c r="BO77" s="30"/>
      <c r="BP77" s="30"/>
      <c r="BQ77" s="30"/>
      <c r="BR77" s="30">
        <v>1</v>
      </c>
      <c r="BS77" s="30">
        <v>194578.63</v>
      </c>
      <c r="BT77" s="30">
        <v>194578.63</v>
      </c>
      <c r="BU77" s="30"/>
      <c r="BV77" s="30"/>
      <c r="BW77" s="30"/>
      <c r="BX77" s="30"/>
      <c r="BY77" s="30"/>
      <c r="BZ77" s="30"/>
      <c r="CA77" s="30">
        <v>0</v>
      </c>
      <c r="CB77" s="30">
        <v>0</v>
      </c>
      <c r="CC77" s="30">
        <v>200000</v>
      </c>
      <c r="CD77" s="30"/>
      <c r="CE77" s="30"/>
      <c r="CF77" s="30"/>
      <c r="CG77" s="30">
        <v>200000</v>
      </c>
      <c r="CH77" s="30">
        <v>181396.21</v>
      </c>
      <c r="CI77" s="30"/>
      <c r="CJ77" s="30"/>
      <c r="CK77" s="30"/>
      <c r="CL77" s="30">
        <v>181396.21</v>
      </c>
      <c r="CM77" s="30">
        <v>1</v>
      </c>
      <c r="CN77" s="30"/>
      <c r="CO77" s="30"/>
      <c r="CP77" s="30"/>
      <c r="CQ77" s="30">
        <v>1</v>
      </c>
      <c r="CR77" s="30">
        <v>1</v>
      </c>
      <c r="CS77" s="30"/>
      <c r="CT77" s="30"/>
      <c r="CU77" s="30"/>
      <c r="CV77" s="30">
        <v>1</v>
      </c>
      <c r="CW77" s="30">
        <v>194578.63</v>
      </c>
      <c r="CX77" s="30"/>
      <c r="CY77" s="30"/>
      <c r="CZ77" s="30"/>
      <c r="DA77" s="30">
        <v>0</v>
      </c>
      <c r="DB77" s="30">
        <v>200000</v>
      </c>
      <c r="DC77" s="30"/>
      <c r="DD77" s="30"/>
      <c r="DE77" s="30"/>
      <c r="DF77" s="30">
        <v>200000</v>
      </c>
      <c r="DG77" s="30">
        <v>181396.21</v>
      </c>
      <c r="DH77" s="30"/>
      <c r="DI77" s="30"/>
      <c r="DJ77" s="30"/>
      <c r="DK77" s="30">
        <v>181396.21</v>
      </c>
      <c r="DL77" s="30">
        <v>194578.63</v>
      </c>
      <c r="DM77" s="30"/>
      <c r="DN77" s="30"/>
      <c r="DO77" s="30"/>
      <c r="DP77" s="30">
        <v>0</v>
      </c>
      <c r="DQ77" s="30">
        <v>200000</v>
      </c>
      <c r="DR77" s="30"/>
      <c r="DS77" s="30"/>
      <c r="DT77" s="30"/>
      <c r="DU77" s="30">
        <v>200000</v>
      </c>
      <c r="DV77" s="30">
        <v>181396.21</v>
      </c>
      <c r="DW77" s="30"/>
      <c r="DX77" s="30"/>
      <c r="DY77" s="30"/>
      <c r="DZ77" s="30">
        <v>181396.21</v>
      </c>
      <c r="EA77" s="31" t="s">
        <v>51</v>
      </c>
      <c r="EB77" s="12" t="s">
        <v>107</v>
      </c>
      <c r="EC77" s="1"/>
    </row>
    <row r="78" spans="1:133" ht="91.5" x14ac:dyDescent="0.9">
      <c r="A78" s="134"/>
      <c r="B78" s="137"/>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4"/>
      <c r="AH78" s="24"/>
      <c r="AI78" s="25"/>
      <c r="AJ78" s="137"/>
      <c r="AK78" s="29" t="s">
        <v>142</v>
      </c>
      <c r="AL78" s="29" t="s">
        <v>192</v>
      </c>
      <c r="AM78" s="29" t="s">
        <v>81</v>
      </c>
      <c r="AN78" s="29" t="s">
        <v>61</v>
      </c>
      <c r="AO78" s="30">
        <v>120976.32000000001</v>
      </c>
      <c r="AP78" s="30">
        <v>120976.32000000001</v>
      </c>
      <c r="AQ78" s="30"/>
      <c r="AR78" s="30"/>
      <c r="AS78" s="30">
        <v>109976.32000000001</v>
      </c>
      <c r="AT78" s="30">
        <v>109976.32000000001</v>
      </c>
      <c r="AU78" s="30"/>
      <c r="AV78" s="30"/>
      <c r="AW78" s="30">
        <v>11994.29</v>
      </c>
      <c r="AX78" s="30">
        <v>11994.29</v>
      </c>
      <c r="AY78" s="30">
        <f>BA78+BC78</f>
        <v>190369.79</v>
      </c>
      <c r="AZ78" s="30"/>
      <c r="BA78" s="30">
        <v>173063.44</v>
      </c>
      <c r="BB78" s="30"/>
      <c r="BC78" s="30">
        <v>17306.349999999999</v>
      </c>
      <c r="BD78" s="30">
        <f>BF78+BH78</f>
        <v>190369.79</v>
      </c>
      <c r="BE78" s="30"/>
      <c r="BF78" s="30">
        <v>173063.44</v>
      </c>
      <c r="BG78" s="30"/>
      <c r="BH78" s="30">
        <v>17306.349999999999</v>
      </c>
      <c r="BI78" s="30">
        <f>BK78+BM78</f>
        <v>190369.79</v>
      </c>
      <c r="BJ78" s="30"/>
      <c r="BK78" s="30">
        <v>173063.44</v>
      </c>
      <c r="BL78" s="30"/>
      <c r="BM78" s="30">
        <v>17306.349999999999</v>
      </c>
      <c r="BN78" s="30">
        <f>BP78+BR78</f>
        <v>190369.79</v>
      </c>
      <c r="BO78" s="30"/>
      <c r="BP78" s="30">
        <v>173063.44</v>
      </c>
      <c r="BQ78" s="30"/>
      <c r="BR78" s="30">
        <v>17306.349999999999</v>
      </c>
      <c r="BS78" s="30">
        <v>120976.32000000001</v>
      </c>
      <c r="BT78" s="30">
        <v>120976.32000000001</v>
      </c>
      <c r="BU78" s="30"/>
      <c r="BV78" s="30"/>
      <c r="BW78" s="30">
        <v>109976.32000000001</v>
      </c>
      <c r="BX78" s="30">
        <v>109976.32000000001</v>
      </c>
      <c r="BY78" s="30"/>
      <c r="BZ78" s="30"/>
      <c r="CA78" s="30">
        <v>11994.29</v>
      </c>
      <c r="CB78" s="30">
        <v>11994.29</v>
      </c>
      <c r="CC78" s="30">
        <f>CE78+CG78</f>
        <v>190369.79</v>
      </c>
      <c r="CD78" s="30"/>
      <c r="CE78" s="30">
        <v>173063.44</v>
      </c>
      <c r="CF78" s="30"/>
      <c r="CG78" s="30">
        <v>17306.349999999999</v>
      </c>
      <c r="CH78" s="30">
        <f>CJ78+CL78</f>
        <v>190369.79</v>
      </c>
      <c r="CI78" s="30"/>
      <c r="CJ78" s="30">
        <v>173063.44</v>
      </c>
      <c r="CK78" s="30"/>
      <c r="CL78" s="30">
        <v>17306.349999999999</v>
      </c>
      <c r="CM78" s="30">
        <f>CO78+CQ78</f>
        <v>190369.79</v>
      </c>
      <c r="CN78" s="30"/>
      <c r="CO78" s="30">
        <v>173063.44</v>
      </c>
      <c r="CP78" s="30"/>
      <c r="CQ78" s="30">
        <v>17306.349999999999</v>
      </c>
      <c r="CR78" s="30">
        <f>CT78+CV78</f>
        <v>190369.79</v>
      </c>
      <c r="CS78" s="30"/>
      <c r="CT78" s="30">
        <v>173063.44</v>
      </c>
      <c r="CU78" s="30"/>
      <c r="CV78" s="30">
        <v>17306.349999999999</v>
      </c>
      <c r="CW78" s="30">
        <v>120976.32000000001</v>
      </c>
      <c r="CX78" s="30"/>
      <c r="CY78" s="30">
        <v>109976.32000000001</v>
      </c>
      <c r="CZ78" s="30"/>
      <c r="DA78" s="30">
        <v>11994.29</v>
      </c>
      <c r="DB78" s="30">
        <f>DD78+DF78</f>
        <v>190369.79</v>
      </c>
      <c r="DC78" s="30"/>
      <c r="DD78" s="30">
        <v>173063.44</v>
      </c>
      <c r="DE78" s="30"/>
      <c r="DF78" s="30">
        <v>17306.349999999999</v>
      </c>
      <c r="DG78" s="30">
        <f>DI78+DK78</f>
        <v>190369.79</v>
      </c>
      <c r="DH78" s="30"/>
      <c r="DI78" s="30">
        <v>173063.44</v>
      </c>
      <c r="DJ78" s="30"/>
      <c r="DK78" s="30">
        <v>17306.349999999999</v>
      </c>
      <c r="DL78" s="30">
        <v>120976.32000000001</v>
      </c>
      <c r="DM78" s="30"/>
      <c r="DN78" s="30">
        <v>109976.32000000001</v>
      </c>
      <c r="DO78" s="30"/>
      <c r="DP78" s="30">
        <v>11994.29</v>
      </c>
      <c r="DQ78" s="30">
        <f>DS78+DU78</f>
        <v>190369.79</v>
      </c>
      <c r="DR78" s="30"/>
      <c r="DS78" s="30">
        <v>173063.44</v>
      </c>
      <c r="DT78" s="30"/>
      <c r="DU78" s="30">
        <v>17306.349999999999</v>
      </c>
      <c r="DV78" s="30">
        <f>DX78+DZ78</f>
        <v>190369.79</v>
      </c>
      <c r="DW78" s="30"/>
      <c r="DX78" s="30">
        <v>173063.44</v>
      </c>
      <c r="DY78" s="30"/>
      <c r="DZ78" s="30">
        <v>17306.349999999999</v>
      </c>
      <c r="EA78" s="31" t="s">
        <v>51</v>
      </c>
      <c r="EB78" s="12" t="s">
        <v>108</v>
      </c>
      <c r="EC78" s="1"/>
    </row>
    <row r="79" spans="1:133" ht="91.5" x14ac:dyDescent="0.9">
      <c r="A79" s="135"/>
      <c r="B79" s="137"/>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4"/>
      <c r="AH79" s="24"/>
      <c r="AI79" s="25"/>
      <c r="AJ79" s="137"/>
      <c r="AK79" s="29" t="s">
        <v>146</v>
      </c>
      <c r="AL79" s="29" t="s">
        <v>193</v>
      </c>
      <c r="AM79" s="29" t="s">
        <v>60</v>
      </c>
      <c r="AN79" s="29" t="s">
        <v>61</v>
      </c>
      <c r="AO79" s="30"/>
      <c r="AP79" s="30"/>
      <c r="AQ79" s="30"/>
      <c r="AR79" s="30"/>
      <c r="AS79" s="30"/>
      <c r="AT79" s="30"/>
      <c r="AU79" s="30"/>
      <c r="AV79" s="30"/>
      <c r="AW79" s="30"/>
      <c r="AX79" s="30"/>
      <c r="AY79" s="30">
        <v>135000</v>
      </c>
      <c r="AZ79" s="30"/>
      <c r="BA79" s="30">
        <v>0</v>
      </c>
      <c r="BB79" s="30"/>
      <c r="BC79" s="30">
        <v>135000</v>
      </c>
      <c r="BD79" s="30">
        <v>0</v>
      </c>
      <c r="BE79" s="30"/>
      <c r="BF79" s="30">
        <v>0</v>
      </c>
      <c r="BG79" s="30"/>
      <c r="BH79" s="30"/>
      <c r="BI79" s="30"/>
      <c r="BJ79" s="30"/>
      <c r="BK79" s="30"/>
      <c r="BL79" s="30"/>
      <c r="BM79" s="30"/>
      <c r="BN79" s="30"/>
      <c r="BO79" s="30"/>
      <c r="BP79" s="30"/>
      <c r="BQ79" s="30"/>
      <c r="BR79" s="30"/>
      <c r="BS79" s="30"/>
      <c r="BT79" s="30"/>
      <c r="BU79" s="30"/>
      <c r="BV79" s="30"/>
      <c r="BW79" s="30"/>
      <c r="BX79" s="30"/>
      <c r="BY79" s="30"/>
      <c r="BZ79" s="30"/>
      <c r="CA79" s="30"/>
      <c r="CB79" s="30"/>
      <c r="CC79" s="30">
        <v>135000</v>
      </c>
      <c r="CD79" s="30"/>
      <c r="CE79" s="30">
        <v>0</v>
      </c>
      <c r="CF79" s="30"/>
      <c r="CG79" s="30">
        <v>135000</v>
      </c>
      <c r="CH79" s="30">
        <v>0</v>
      </c>
      <c r="CI79" s="30"/>
      <c r="CJ79" s="30">
        <v>0</v>
      </c>
      <c r="CK79" s="30"/>
      <c r="CL79" s="30"/>
      <c r="CM79" s="30"/>
      <c r="CN79" s="30"/>
      <c r="CO79" s="30"/>
      <c r="CP79" s="30"/>
      <c r="CQ79" s="30"/>
      <c r="CR79" s="30"/>
      <c r="CS79" s="30"/>
      <c r="CT79" s="30"/>
      <c r="CU79" s="30"/>
      <c r="CV79" s="30"/>
      <c r="CW79" s="30"/>
      <c r="CX79" s="30"/>
      <c r="CY79" s="30"/>
      <c r="CZ79" s="30"/>
      <c r="DA79" s="30"/>
      <c r="DB79" s="30">
        <v>135000</v>
      </c>
      <c r="DC79" s="30"/>
      <c r="DD79" s="30">
        <v>0</v>
      </c>
      <c r="DE79" s="30"/>
      <c r="DF79" s="30">
        <v>135000</v>
      </c>
      <c r="DG79" s="30">
        <v>0</v>
      </c>
      <c r="DH79" s="30"/>
      <c r="DI79" s="30">
        <v>0</v>
      </c>
      <c r="DJ79" s="30"/>
      <c r="DK79" s="30"/>
      <c r="DL79" s="30"/>
      <c r="DM79" s="30"/>
      <c r="DN79" s="30"/>
      <c r="DO79" s="30"/>
      <c r="DP79" s="30"/>
      <c r="DQ79" s="30">
        <v>135000</v>
      </c>
      <c r="DR79" s="30"/>
      <c r="DS79" s="30">
        <v>0</v>
      </c>
      <c r="DT79" s="30"/>
      <c r="DU79" s="30">
        <v>135000</v>
      </c>
      <c r="DV79" s="30">
        <v>0</v>
      </c>
      <c r="DW79" s="30"/>
      <c r="DX79" s="30">
        <v>0</v>
      </c>
      <c r="DY79" s="30"/>
      <c r="DZ79" s="30"/>
      <c r="EA79" s="31" t="s">
        <v>51</v>
      </c>
      <c r="EB79" s="12" t="s">
        <v>109</v>
      </c>
      <c r="EC79" s="1"/>
    </row>
    <row r="80" spans="1:133" ht="409.5" x14ac:dyDescent="0.9">
      <c r="A80" s="19" t="s">
        <v>194</v>
      </c>
      <c r="B80" s="20" t="s">
        <v>195</v>
      </c>
      <c r="C80" s="21" t="s">
        <v>42</v>
      </c>
      <c r="D80" s="21" t="s">
        <v>42</v>
      </c>
      <c r="E80" s="21" t="s">
        <v>42</v>
      </c>
      <c r="F80" s="21" t="s">
        <v>42</v>
      </c>
      <c r="G80" s="21" t="s">
        <v>42</v>
      </c>
      <c r="H80" s="21" t="s">
        <v>42</v>
      </c>
      <c r="I80" s="21" t="s">
        <v>42</v>
      </c>
      <c r="J80" s="21" t="s">
        <v>42</v>
      </c>
      <c r="K80" s="21" t="s">
        <v>42</v>
      </c>
      <c r="L80" s="21" t="s">
        <v>42</v>
      </c>
      <c r="M80" s="21" t="s">
        <v>42</v>
      </c>
      <c r="N80" s="21" t="s">
        <v>42</v>
      </c>
      <c r="O80" s="21" t="s">
        <v>42</v>
      </c>
      <c r="P80" s="21" t="s">
        <v>42</v>
      </c>
      <c r="Q80" s="21" t="s">
        <v>42</v>
      </c>
      <c r="R80" s="21" t="s">
        <v>42</v>
      </c>
      <c r="S80" s="21" t="s">
        <v>42</v>
      </c>
      <c r="T80" s="21" t="s">
        <v>42</v>
      </c>
      <c r="U80" s="21" t="s">
        <v>42</v>
      </c>
      <c r="V80" s="21" t="s">
        <v>42</v>
      </c>
      <c r="W80" s="21" t="s">
        <v>42</v>
      </c>
      <c r="X80" s="21" t="s">
        <v>42</v>
      </c>
      <c r="Y80" s="21" t="s">
        <v>42</v>
      </c>
      <c r="Z80" s="21" t="s">
        <v>42</v>
      </c>
      <c r="AA80" s="21" t="s">
        <v>42</v>
      </c>
      <c r="AB80" s="21" t="s">
        <v>42</v>
      </c>
      <c r="AC80" s="21" t="s">
        <v>42</v>
      </c>
      <c r="AD80" s="21" t="s">
        <v>42</v>
      </c>
      <c r="AE80" s="21" t="s">
        <v>42</v>
      </c>
      <c r="AF80" s="21" t="s">
        <v>42</v>
      </c>
      <c r="AG80" s="22" t="s">
        <v>42</v>
      </c>
      <c r="AH80" s="22" t="s">
        <v>42</v>
      </c>
      <c r="AI80" s="22" t="s">
        <v>42</v>
      </c>
      <c r="AJ80" s="21" t="s">
        <v>42</v>
      </c>
      <c r="AK80" s="21" t="s">
        <v>42</v>
      </c>
      <c r="AL80" s="21" t="s">
        <v>42</v>
      </c>
      <c r="AM80" s="21" t="s">
        <v>42</v>
      </c>
      <c r="AN80" s="21" t="s">
        <v>42</v>
      </c>
      <c r="AO80" s="23">
        <f>AO81+AO82+AO83+AO84+AO85+AO86+AO87+AO88+AO89+AO90+AO91+AO92+AO93+AO94+AO95+AO96+AO97+AO98+AO99+AO100+AO101+AO102+AO103+AO104+AO105+AO106+AO107+AO108+AO109+AO110+AO111+AO112+AO113+AO114+AO115+AO116+AO117+AO118+AO119+AO120+AO121+AO122+AO123+AO124+AO125</f>
        <v>65000</v>
      </c>
      <c r="AP80" s="23">
        <f t="shared" ref="AP80:BQ80" si="42">AP81+AP82+AP83+AP84+AP85+AP86+AP87+AP88+AP89+AP90+AP91+AP92+AP93+AP94+AP95+AP96+AP97+AP98+AP99+AP100+AP101+AP102+AP103+AP104+AP105+AP106+AP107+AP108+AP109+AP110+AP111+AP112+AP113+AP114+AP115+AP116+AP117+AP118+AP119+AP120+AP121+AP122+AP123+AP124+AP125</f>
        <v>65000</v>
      </c>
      <c r="AQ80" s="23">
        <f t="shared" si="42"/>
        <v>0</v>
      </c>
      <c r="AR80" s="23">
        <f t="shared" si="42"/>
        <v>0</v>
      </c>
      <c r="AS80" s="23">
        <f t="shared" si="42"/>
        <v>65000</v>
      </c>
      <c r="AT80" s="23">
        <f t="shared" si="42"/>
        <v>65000</v>
      </c>
      <c r="AU80" s="23">
        <f t="shared" si="42"/>
        <v>0</v>
      </c>
      <c r="AV80" s="23">
        <f t="shared" si="42"/>
        <v>0</v>
      </c>
      <c r="AW80" s="23">
        <f t="shared" si="42"/>
        <v>0</v>
      </c>
      <c r="AX80" s="23">
        <f t="shared" si="42"/>
        <v>0</v>
      </c>
      <c r="AY80" s="23">
        <f t="shared" si="42"/>
        <v>1000</v>
      </c>
      <c r="AZ80" s="23">
        <f t="shared" si="42"/>
        <v>0</v>
      </c>
      <c r="BA80" s="23">
        <f t="shared" si="42"/>
        <v>0</v>
      </c>
      <c r="BB80" s="23">
        <f t="shared" si="42"/>
        <v>0</v>
      </c>
      <c r="BC80" s="23">
        <f t="shared" si="42"/>
        <v>1000</v>
      </c>
      <c r="BD80" s="23">
        <f t="shared" si="42"/>
        <v>1000</v>
      </c>
      <c r="BE80" s="23">
        <f t="shared" si="42"/>
        <v>0</v>
      </c>
      <c r="BF80" s="23">
        <f t="shared" si="42"/>
        <v>0</v>
      </c>
      <c r="BG80" s="23">
        <f t="shared" si="42"/>
        <v>0</v>
      </c>
      <c r="BH80" s="23">
        <f t="shared" si="42"/>
        <v>1000</v>
      </c>
      <c r="BI80" s="23">
        <f t="shared" ref="BI80:BL80" si="43">BI81+BI82+BI83+BI84+BI85+BI86+BI87+BI88+BI89+BI90+BI91+BI92+BI93+BI94+BI95+BI96+BI97+BI98+BI99+BI100+BI101+BI102+BI103+BI104+BI105+BI106+BI107+BI108+BI109+BI110+BI111+BI112+BI113+BI114+BI115+BI116+BI117+BI118+BI119+BI120+BI121+BI122+BI123+BI124+BI125</f>
        <v>1000</v>
      </c>
      <c r="BJ80" s="23">
        <f t="shared" si="43"/>
        <v>0</v>
      </c>
      <c r="BK80" s="23">
        <f t="shared" si="43"/>
        <v>0</v>
      </c>
      <c r="BL80" s="23">
        <f t="shared" si="43"/>
        <v>0</v>
      </c>
      <c r="BM80" s="23">
        <f t="shared" si="42"/>
        <v>1000</v>
      </c>
      <c r="BN80" s="23">
        <f t="shared" si="42"/>
        <v>1000</v>
      </c>
      <c r="BO80" s="23">
        <f t="shared" si="42"/>
        <v>0</v>
      </c>
      <c r="BP80" s="23">
        <f t="shared" si="42"/>
        <v>0</v>
      </c>
      <c r="BQ80" s="23">
        <f t="shared" si="42"/>
        <v>0</v>
      </c>
      <c r="BR80" s="23">
        <f t="shared" ref="BR80" si="44">BR81+BR82+BR83+BR84+BR85+BR86+BR87+BR88+BR89+BR90+BR91+BR92+BR93+BR94+BR95+BR96+BR97+BR98+BR99+BR100+BR101+BR102+BR103+BR104+BR105+BR106+BR107+BR108+BR109+BR110+BR111+BR112+BR113+BR114+BR115+BR116+BR117+BR118+BR119+BR120+BR121+BR122+BR123+BR124+BR125</f>
        <v>1000</v>
      </c>
      <c r="BS80" s="23">
        <f>BS81+BS82+BS83+BS84+BS85+BS86+BS87+BS88+BS89+BS90+BS91+BS92+BS93+BS94+BS95+BS96+BS97+BS98+BS99+BS100+BS101+BS102+BS103+BS104+BS105+BS106+BS107+BS108+BS109+BS110+BS111+BS112+BS113+BS114+BS115+BS116+BS117+BS118+BS119+BS120+BS121+BS122+BS123+BS124+BS125</f>
        <v>65000</v>
      </c>
      <c r="BT80" s="23">
        <f t="shared" ref="BT80:CV80" si="45">BT81+BT82+BT83+BT84+BT85+BT86+BT87+BT88+BT89+BT90+BT91+BT92+BT93+BT94+BT95+BT96+BT97+BT98+BT99+BT100+BT101+BT102+BT103+BT104+BT105+BT106+BT107+BT108+BT109+BT110+BT111+BT112+BT113+BT114+BT115+BT116+BT117+BT118+BT119+BT120+BT121+BT122+BT123+BT124+BT125</f>
        <v>65000</v>
      </c>
      <c r="BU80" s="23">
        <f t="shared" si="45"/>
        <v>0</v>
      </c>
      <c r="BV80" s="23">
        <f t="shared" si="45"/>
        <v>0</v>
      </c>
      <c r="BW80" s="23">
        <f t="shared" si="45"/>
        <v>65000</v>
      </c>
      <c r="BX80" s="23">
        <f t="shared" si="45"/>
        <v>65000</v>
      </c>
      <c r="BY80" s="23">
        <f t="shared" si="45"/>
        <v>0</v>
      </c>
      <c r="BZ80" s="23">
        <f t="shared" si="45"/>
        <v>0</v>
      </c>
      <c r="CA80" s="23">
        <f t="shared" si="45"/>
        <v>0</v>
      </c>
      <c r="CB80" s="23">
        <f t="shared" si="45"/>
        <v>0</v>
      </c>
      <c r="CC80" s="23">
        <f t="shared" si="45"/>
        <v>1000</v>
      </c>
      <c r="CD80" s="23">
        <f t="shared" si="45"/>
        <v>0</v>
      </c>
      <c r="CE80" s="23">
        <f t="shared" si="45"/>
        <v>0</v>
      </c>
      <c r="CF80" s="23">
        <f t="shared" si="45"/>
        <v>0</v>
      </c>
      <c r="CG80" s="23">
        <f t="shared" si="45"/>
        <v>1000</v>
      </c>
      <c r="CH80" s="23">
        <f t="shared" si="45"/>
        <v>1000</v>
      </c>
      <c r="CI80" s="23">
        <f t="shared" si="45"/>
        <v>0</v>
      </c>
      <c r="CJ80" s="23">
        <f t="shared" si="45"/>
        <v>0</v>
      </c>
      <c r="CK80" s="23">
        <f t="shared" si="45"/>
        <v>0</v>
      </c>
      <c r="CL80" s="23">
        <f t="shared" si="45"/>
        <v>1000</v>
      </c>
      <c r="CM80" s="23">
        <f t="shared" si="45"/>
        <v>1000</v>
      </c>
      <c r="CN80" s="23">
        <f t="shared" si="45"/>
        <v>0</v>
      </c>
      <c r="CO80" s="23">
        <f t="shared" si="45"/>
        <v>0</v>
      </c>
      <c r="CP80" s="23">
        <f t="shared" si="45"/>
        <v>0</v>
      </c>
      <c r="CQ80" s="23">
        <f t="shared" si="45"/>
        <v>1000</v>
      </c>
      <c r="CR80" s="23">
        <f t="shared" si="45"/>
        <v>1000</v>
      </c>
      <c r="CS80" s="23">
        <f t="shared" si="45"/>
        <v>0</v>
      </c>
      <c r="CT80" s="23">
        <f t="shared" si="45"/>
        <v>0</v>
      </c>
      <c r="CU80" s="23">
        <f t="shared" si="45"/>
        <v>0</v>
      </c>
      <c r="CV80" s="23">
        <f t="shared" si="45"/>
        <v>1000</v>
      </c>
      <c r="CW80" s="23">
        <f>CW81+CW82+CW83+CW84+CW85+CW86+CW87+CW88+CW89+CW90+CW91+CW92+CW93+CW94+CW95+CW96+CW97+CW98+CW99+CW100+CW101+CW102+CW103+CW104+CW105+CW106+CW107+CW108+CW109+CW110+CW111+CW112+CW113+CW114+CW115+CW116+CW117+CW118+CW119+CW120+CW121+CW122+CW123+CW124+CW125</f>
        <v>65000</v>
      </c>
      <c r="CX80" s="23">
        <f t="shared" ref="CX80:CY80" si="46">CX81+CX82+CX83+CX84+CX85+CX86+CX87+CX88+CX89+CX90+CX91+CX92+CX93+CX94+CX95+CX96+CX97+CX98+CX99+CX100+CX101+CX102+CX103+CX104+CX105+CX106+CX107+CX108+CX109+CX110+CX111+CX112+CX113+CX114+CX115+CX116+CX117+CX118+CX119+CX120+CX121+CX122+CX123+CX124+CX125</f>
        <v>0</v>
      </c>
      <c r="CY80" s="23">
        <f t="shared" si="46"/>
        <v>65000</v>
      </c>
      <c r="CZ80" s="23"/>
      <c r="DA80" s="23">
        <f t="shared" ref="DA80:DK80" si="47">DA81+DA82+DA83+DA84+DA85+DA86+DA87+DA88+DA89+DA90+DA91+DA92+DA93+DA94+DA95+DA96+DA97+DA98+DA99+DA100+DA101+DA102+DA103+DA104+DA105+DA106+DA107+DA108+DA109+DA110+DA111+DA112+DA113+DA114+DA115+DA116+DA117+DA118+DA119+DA120+DA121+DA122+DA123+DA124+DA125</f>
        <v>0</v>
      </c>
      <c r="DB80" s="23">
        <f t="shared" si="47"/>
        <v>1000</v>
      </c>
      <c r="DC80" s="23">
        <f t="shared" si="47"/>
        <v>0</v>
      </c>
      <c r="DD80" s="23">
        <f t="shared" si="47"/>
        <v>0</v>
      </c>
      <c r="DE80" s="23">
        <f t="shared" si="47"/>
        <v>0</v>
      </c>
      <c r="DF80" s="23">
        <f t="shared" si="47"/>
        <v>1000</v>
      </c>
      <c r="DG80" s="23">
        <f t="shared" si="47"/>
        <v>1000</v>
      </c>
      <c r="DH80" s="23">
        <f t="shared" si="47"/>
        <v>0</v>
      </c>
      <c r="DI80" s="23">
        <f t="shared" si="47"/>
        <v>0</v>
      </c>
      <c r="DJ80" s="23">
        <f t="shared" si="47"/>
        <v>0</v>
      </c>
      <c r="DK80" s="23">
        <f t="shared" si="47"/>
        <v>1000</v>
      </c>
      <c r="DL80" s="23">
        <f>DL81+DL82+DL83+DL84+DL85+DL86+DL87+DL88+DL89+DL90+DL91+DL92+DL93+DL94+DL95+DL96+DL97+DL98+DL99+DL100+DL101+DL102+DL103+DL104+DL105+DL106+DL107+DL108+DL109+DL110+DL111+DL112+DL113+DL114+DL115+DL116+DL117+DL118+DL119+DL120+DL121+DL122+DL123+DL124+DL125</f>
        <v>65000</v>
      </c>
      <c r="DM80" s="23">
        <f t="shared" ref="DM80:DN80" si="48">DM81+DM82+DM83+DM84+DM85+DM86+DM87+DM88+DM89+DM90+DM91+DM92+DM93+DM94+DM95+DM96+DM97+DM98+DM99+DM100+DM101+DM102+DM103+DM104+DM105+DM106+DM107+DM108+DM109+DM110+DM111+DM112+DM113+DM114+DM115+DM116+DM117+DM118+DM119+DM120+DM121+DM122+DM123+DM124+DM125</f>
        <v>0</v>
      </c>
      <c r="DN80" s="23">
        <f t="shared" si="48"/>
        <v>65000</v>
      </c>
      <c r="DO80" s="23"/>
      <c r="DP80" s="23">
        <f t="shared" ref="DP80:DZ80" si="49">DP81+DP82+DP83+DP84+DP85+DP86+DP87+DP88+DP89+DP90+DP91+DP92+DP93+DP94+DP95+DP96+DP97+DP98+DP99+DP100+DP101+DP102+DP103+DP104+DP105+DP106+DP107+DP108+DP109+DP110+DP111+DP112+DP113+DP114+DP115+DP116+DP117+DP118+DP119+DP120+DP121+DP122+DP123+DP124+DP125</f>
        <v>0</v>
      </c>
      <c r="DQ80" s="23">
        <f t="shared" si="49"/>
        <v>1000</v>
      </c>
      <c r="DR80" s="23">
        <f t="shared" si="49"/>
        <v>0</v>
      </c>
      <c r="DS80" s="23">
        <f t="shared" si="49"/>
        <v>0</v>
      </c>
      <c r="DT80" s="23">
        <f t="shared" si="49"/>
        <v>0</v>
      </c>
      <c r="DU80" s="23">
        <f t="shared" si="49"/>
        <v>1000</v>
      </c>
      <c r="DV80" s="23">
        <f t="shared" si="49"/>
        <v>1000</v>
      </c>
      <c r="DW80" s="23">
        <f t="shared" si="49"/>
        <v>0</v>
      </c>
      <c r="DX80" s="23">
        <f t="shared" si="49"/>
        <v>0</v>
      </c>
      <c r="DY80" s="23">
        <f t="shared" si="49"/>
        <v>0</v>
      </c>
      <c r="DZ80" s="23">
        <f t="shared" si="49"/>
        <v>1000</v>
      </c>
      <c r="EA80" s="21"/>
      <c r="EB80" s="1"/>
      <c r="EC80" s="1"/>
    </row>
    <row r="81" spans="1:133" ht="76.5" customHeight="1" x14ac:dyDescent="0.9">
      <c r="A81" s="133" t="s">
        <v>196</v>
      </c>
      <c r="B81" s="136" t="s">
        <v>197</v>
      </c>
      <c r="C81" s="24" t="s">
        <v>69</v>
      </c>
      <c r="D81" s="24" t="s">
        <v>198</v>
      </c>
      <c r="E81" s="24" t="s">
        <v>70</v>
      </c>
      <c r="F81" s="24"/>
      <c r="G81" s="24"/>
      <c r="H81" s="24"/>
      <c r="I81" s="24"/>
      <c r="J81" s="24"/>
      <c r="K81" s="24"/>
      <c r="L81" s="24"/>
      <c r="M81" s="24"/>
      <c r="N81" s="24"/>
      <c r="O81" s="24"/>
      <c r="P81" s="24"/>
      <c r="Q81" s="24"/>
      <c r="R81" s="24"/>
      <c r="S81" s="24"/>
      <c r="T81" s="24"/>
      <c r="U81" s="24"/>
      <c r="V81" s="24"/>
      <c r="W81" s="24"/>
      <c r="X81" s="24"/>
      <c r="Y81" s="24"/>
      <c r="Z81" s="24"/>
      <c r="AA81" s="24" t="s">
        <v>44</v>
      </c>
      <c r="AB81" s="24" t="s">
        <v>45</v>
      </c>
      <c r="AC81" s="25" t="s">
        <v>46</v>
      </c>
      <c r="AD81" s="24"/>
      <c r="AE81" s="24"/>
      <c r="AF81" s="25"/>
      <c r="AG81" s="26"/>
      <c r="AH81" s="27" t="s">
        <v>45</v>
      </c>
      <c r="AI81" s="34"/>
      <c r="AJ81" s="136" t="s">
        <v>96</v>
      </c>
      <c r="AK81" s="29" t="s">
        <v>111</v>
      </c>
      <c r="AL81" s="29" t="s">
        <v>199</v>
      </c>
      <c r="AM81" s="29" t="s">
        <v>60</v>
      </c>
      <c r="AN81" s="29" t="s">
        <v>61</v>
      </c>
      <c r="AO81" s="30">
        <v>0</v>
      </c>
      <c r="AP81" s="30">
        <v>0</v>
      </c>
      <c r="AQ81" s="30"/>
      <c r="AR81" s="30"/>
      <c r="AS81" s="30"/>
      <c r="AT81" s="30"/>
      <c r="AU81" s="30"/>
      <c r="AV81" s="30"/>
      <c r="AW81" s="30">
        <v>0</v>
      </c>
      <c r="AX81" s="30">
        <v>0</v>
      </c>
      <c r="AY81" s="30"/>
      <c r="AZ81" s="30"/>
      <c r="BA81" s="30"/>
      <c r="BB81" s="30"/>
      <c r="BC81" s="30"/>
      <c r="BD81" s="30"/>
      <c r="BE81" s="30"/>
      <c r="BF81" s="30"/>
      <c r="BG81" s="30"/>
      <c r="BH81" s="30"/>
      <c r="BI81" s="30"/>
      <c r="BJ81" s="30"/>
      <c r="BK81" s="30"/>
      <c r="BL81" s="30"/>
      <c r="BM81" s="30"/>
      <c r="BN81" s="30"/>
      <c r="BO81" s="30"/>
      <c r="BP81" s="30"/>
      <c r="BQ81" s="30"/>
      <c r="BR81" s="30"/>
      <c r="BS81" s="30">
        <v>0</v>
      </c>
      <c r="BT81" s="30">
        <v>0</v>
      </c>
      <c r="BU81" s="30"/>
      <c r="BV81" s="30"/>
      <c r="BW81" s="30"/>
      <c r="BX81" s="30"/>
      <c r="BY81" s="30"/>
      <c r="BZ81" s="30"/>
      <c r="CA81" s="30">
        <v>0</v>
      </c>
      <c r="CB81" s="30">
        <v>0</v>
      </c>
      <c r="CC81" s="30"/>
      <c r="CD81" s="30"/>
      <c r="CE81" s="30"/>
      <c r="CF81" s="30"/>
      <c r="CG81" s="30"/>
      <c r="CH81" s="30"/>
      <c r="CI81" s="30"/>
      <c r="CJ81" s="30"/>
      <c r="CK81" s="30"/>
      <c r="CL81" s="30"/>
      <c r="CM81" s="30"/>
      <c r="CN81" s="30"/>
      <c r="CO81" s="30"/>
      <c r="CP81" s="30"/>
      <c r="CQ81" s="30"/>
      <c r="CR81" s="30"/>
      <c r="CS81" s="30"/>
      <c r="CT81" s="30"/>
      <c r="CU81" s="30"/>
      <c r="CV81" s="30"/>
      <c r="CW81" s="30">
        <v>0</v>
      </c>
      <c r="CX81" s="30"/>
      <c r="CY81" s="30"/>
      <c r="CZ81" s="30"/>
      <c r="DA81" s="30">
        <v>0</v>
      </c>
      <c r="DB81" s="30"/>
      <c r="DC81" s="30"/>
      <c r="DD81" s="30"/>
      <c r="DE81" s="30"/>
      <c r="DF81" s="30"/>
      <c r="DG81" s="30"/>
      <c r="DH81" s="30"/>
      <c r="DI81" s="30"/>
      <c r="DJ81" s="30"/>
      <c r="DK81" s="30"/>
      <c r="DL81" s="30">
        <v>0</v>
      </c>
      <c r="DM81" s="30"/>
      <c r="DN81" s="30"/>
      <c r="DO81" s="30"/>
      <c r="DP81" s="30">
        <v>0</v>
      </c>
      <c r="DQ81" s="30"/>
      <c r="DR81" s="30"/>
      <c r="DS81" s="30"/>
      <c r="DT81" s="30"/>
      <c r="DU81" s="30"/>
      <c r="DV81" s="30"/>
      <c r="DW81" s="30"/>
      <c r="DX81" s="30"/>
      <c r="DY81" s="30"/>
      <c r="DZ81" s="30"/>
      <c r="EA81" s="31" t="s">
        <v>51</v>
      </c>
      <c r="EB81" s="1"/>
      <c r="EC81" s="1"/>
    </row>
    <row r="82" spans="1:133" ht="409.5" x14ac:dyDescent="0.9">
      <c r="A82" s="134"/>
      <c r="B82" s="137"/>
      <c r="C82" s="24" t="s">
        <v>200</v>
      </c>
      <c r="D82" s="24" t="s">
        <v>45</v>
      </c>
      <c r="E82" s="24" t="s">
        <v>201</v>
      </c>
      <c r="F82" s="24"/>
      <c r="G82" s="24"/>
      <c r="H82" s="24"/>
      <c r="I82" s="24"/>
      <c r="J82" s="24"/>
      <c r="K82" s="24"/>
      <c r="L82" s="24"/>
      <c r="M82" s="24"/>
      <c r="N82" s="24"/>
      <c r="O82" s="24"/>
      <c r="P82" s="24"/>
      <c r="Q82" s="24"/>
      <c r="R82" s="24"/>
      <c r="S82" s="24"/>
      <c r="T82" s="24"/>
      <c r="U82" s="24"/>
      <c r="V82" s="24"/>
      <c r="W82" s="24"/>
      <c r="X82" s="24"/>
      <c r="Y82" s="24"/>
      <c r="Z82" s="24"/>
      <c r="AA82" s="24" t="s">
        <v>202</v>
      </c>
      <c r="AB82" s="24" t="s">
        <v>203</v>
      </c>
      <c r="AC82" s="25" t="s">
        <v>204</v>
      </c>
      <c r="AD82" s="24"/>
      <c r="AE82" s="24"/>
      <c r="AF82" s="25"/>
      <c r="AG82" s="24"/>
      <c r="AH82" s="24"/>
      <c r="AI82" s="25"/>
      <c r="AJ82" s="137"/>
      <c r="AK82" s="29" t="s">
        <v>111</v>
      </c>
      <c r="AL82" s="29" t="s">
        <v>205</v>
      </c>
      <c r="AM82" s="29" t="s">
        <v>60</v>
      </c>
      <c r="AN82" s="29" t="s">
        <v>61</v>
      </c>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1" t="s">
        <v>51</v>
      </c>
      <c r="EB82" s="12" t="s">
        <v>54</v>
      </c>
      <c r="EC82" s="1"/>
    </row>
    <row r="83" spans="1:133" ht="409.5" x14ac:dyDescent="0.9">
      <c r="A83" s="134"/>
      <c r="B83" s="137"/>
      <c r="C83" s="24" t="s">
        <v>144</v>
      </c>
      <c r="D83" s="24" t="s">
        <v>121</v>
      </c>
      <c r="E83" s="24" t="s">
        <v>145</v>
      </c>
      <c r="F83" s="24"/>
      <c r="G83" s="24"/>
      <c r="H83" s="24"/>
      <c r="I83" s="24"/>
      <c r="J83" s="24"/>
      <c r="K83" s="24"/>
      <c r="L83" s="24"/>
      <c r="M83" s="24"/>
      <c r="N83" s="24"/>
      <c r="O83" s="24"/>
      <c r="P83" s="24"/>
      <c r="Q83" s="24"/>
      <c r="R83" s="24"/>
      <c r="S83" s="24"/>
      <c r="T83" s="24"/>
      <c r="U83" s="24"/>
      <c r="V83" s="24"/>
      <c r="W83" s="24"/>
      <c r="X83" s="24"/>
      <c r="Y83" s="24"/>
      <c r="Z83" s="24"/>
      <c r="AA83" s="24" t="s">
        <v>63</v>
      </c>
      <c r="AB83" s="24" t="s">
        <v>45</v>
      </c>
      <c r="AC83" s="25" t="s">
        <v>64</v>
      </c>
      <c r="AD83" s="24"/>
      <c r="AE83" s="24"/>
      <c r="AF83" s="25"/>
      <c r="AG83" s="24"/>
      <c r="AH83" s="24"/>
      <c r="AI83" s="25"/>
      <c r="AJ83" s="137"/>
      <c r="AK83" s="29" t="s">
        <v>111</v>
      </c>
      <c r="AL83" s="29" t="s">
        <v>206</v>
      </c>
      <c r="AM83" s="29" t="s">
        <v>60</v>
      </c>
      <c r="AN83" s="29" t="s">
        <v>71</v>
      </c>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1" t="s">
        <v>51</v>
      </c>
      <c r="EB83" s="12" t="s">
        <v>55</v>
      </c>
      <c r="EC83" s="1"/>
    </row>
    <row r="84" spans="1:133" ht="409.5" x14ac:dyDescent="0.9">
      <c r="A84" s="134"/>
      <c r="B84" s="137"/>
      <c r="C84" s="24"/>
      <c r="D84" s="24"/>
      <c r="E84" s="24"/>
      <c r="F84" s="24"/>
      <c r="G84" s="24"/>
      <c r="H84" s="24"/>
      <c r="I84" s="24"/>
      <c r="J84" s="24"/>
      <c r="K84" s="24"/>
      <c r="L84" s="24"/>
      <c r="M84" s="24"/>
      <c r="N84" s="24"/>
      <c r="O84" s="24"/>
      <c r="P84" s="24"/>
      <c r="Q84" s="24"/>
      <c r="R84" s="24"/>
      <c r="S84" s="24"/>
      <c r="T84" s="24"/>
      <c r="U84" s="24"/>
      <c r="V84" s="24"/>
      <c r="W84" s="24"/>
      <c r="X84" s="24"/>
      <c r="Y84" s="24"/>
      <c r="Z84" s="24"/>
      <c r="AA84" s="24" t="s">
        <v>52</v>
      </c>
      <c r="AB84" s="24" t="s">
        <v>45</v>
      </c>
      <c r="AC84" s="25" t="s">
        <v>53</v>
      </c>
      <c r="AD84" s="24"/>
      <c r="AE84" s="24"/>
      <c r="AF84" s="25"/>
      <c r="AG84" s="24"/>
      <c r="AH84" s="24"/>
      <c r="AI84" s="25"/>
      <c r="AJ84" s="137"/>
      <c r="AK84" s="29" t="s">
        <v>111</v>
      </c>
      <c r="AL84" s="29" t="s">
        <v>207</v>
      </c>
      <c r="AM84" s="29" t="s">
        <v>60</v>
      </c>
      <c r="AN84" s="29" t="s">
        <v>61</v>
      </c>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1" t="s">
        <v>51</v>
      </c>
      <c r="EB84" s="12" t="s">
        <v>56</v>
      </c>
      <c r="EC84" s="1"/>
    </row>
    <row r="85" spans="1:133" ht="91.5" x14ac:dyDescent="0.9">
      <c r="A85" s="134"/>
      <c r="B85" s="137"/>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4"/>
      <c r="AH85" s="24"/>
      <c r="AI85" s="25"/>
      <c r="AJ85" s="137"/>
      <c r="AK85" s="29" t="s">
        <v>111</v>
      </c>
      <c r="AL85" s="29" t="s">
        <v>208</v>
      </c>
      <c r="AM85" s="29" t="s">
        <v>60</v>
      </c>
      <c r="AN85" s="29" t="s">
        <v>71</v>
      </c>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1" t="s">
        <v>51</v>
      </c>
      <c r="EB85" s="12" t="s">
        <v>80</v>
      </c>
      <c r="EC85" s="1"/>
    </row>
    <row r="86" spans="1:133" ht="91.5" x14ac:dyDescent="0.9">
      <c r="A86" s="134"/>
      <c r="B86" s="137"/>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4"/>
      <c r="AH86" s="24"/>
      <c r="AI86" s="25"/>
      <c r="AJ86" s="137"/>
      <c r="AK86" s="29" t="s">
        <v>98</v>
      </c>
      <c r="AL86" s="29" t="s">
        <v>182</v>
      </c>
      <c r="AM86" s="29" t="s">
        <v>60</v>
      </c>
      <c r="AN86" s="29" t="s">
        <v>61</v>
      </c>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1" t="s">
        <v>51</v>
      </c>
      <c r="EB86" s="12" t="s">
        <v>76</v>
      </c>
      <c r="EC86" s="1"/>
    </row>
    <row r="87" spans="1:133" ht="91.5" x14ac:dyDescent="0.9">
      <c r="A87" s="134"/>
      <c r="B87" s="137"/>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4"/>
      <c r="AH87" s="24"/>
      <c r="AI87" s="25"/>
      <c r="AJ87" s="137"/>
      <c r="AK87" s="29" t="s">
        <v>98</v>
      </c>
      <c r="AL87" s="29" t="s">
        <v>188</v>
      </c>
      <c r="AM87" s="29" t="s">
        <v>60</v>
      </c>
      <c r="AN87" s="29" t="s">
        <v>61</v>
      </c>
      <c r="AO87" s="30">
        <v>0</v>
      </c>
      <c r="AP87" s="30">
        <v>0</v>
      </c>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v>0</v>
      </c>
      <c r="BT87" s="30">
        <v>0</v>
      </c>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v>0</v>
      </c>
      <c r="CX87" s="30"/>
      <c r="CY87" s="30"/>
      <c r="CZ87" s="30"/>
      <c r="DA87" s="30"/>
      <c r="DB87" s="30"/>
      <c r="DC87" s="30"/>
      <c r="DD87" s="30"/>
      <c r="DE87" s="30"/>
      <c r="DF87" s="30"/>
      <c r="DG87" s="30"/>
      <c r="DH87" s="30"/>
      <c r="DI87" s="30"/>
      <c r="DJ87" s="30"/>
      <c r="DK87" s="30"/>
      <c r="DL87" s="30">
        <v>0</v>
      </c>
      <c r="DM87" s="30"/>
      <c r="DN87" s="30"/>
      <c r="DO87" s="30"/>
      <c r="DP87" s="30"/>
      <c r="DQ87" s="30"/>
      <c r="DR87" s="30"/>
      <c r="DS87" s="30"/>
      <c r="DT87" s="30"/>
      <c r="DU87" s="30"/>
      <c r="DV87" s="30"/>
      <c r="DW87" s="30"/>
      <c r="DX87" s="30"/>
      <c r="DY87" s="30"/>
      <c r="DZ87" s="30"/>
      <c r="EA87" s="31" t="s">
        <v>51</v>
      </c>
      <c r="EB87" s="12" t="s">
        <v>82</v>
      </c>
      <c r="EC87" s="1"/>
    </row>
    <row r="88" spans="1:133" ht="91.5" x14ac:dyDescent="0.9">
      <c r="A88" s="134"/>
      <c r="B88" s="137"/>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4"/>
      <c r="AH88" s="24"/>
      <c r="AI88" s="25"/>
      <c r="AJ88" s="137"/>
      <c r="AK88" s="29" t="s">
        <v>98</v>
      </c>
      <c r="AL88" s="29" t="s">
        <v>209</v>
      </c>
      <c r="AM88" s="29" t="s">
        <v>99</v>
      </c>
      <c r="AN88" s="29" t="s">
        <v>61</v>
      </c>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1" t="s">
        <v>51</v>
      </c>
      <c r="EB88" s="12" t="s">
        <v>83</v>
      </c>
      <c r="EC88" s="1"/>
    </row>
    <row r="89" spans="1:133" ht="91.5" x14ac:dyDescent="0.9">
      <c r="A89" s="134"/>
      <c r="B89" s="137"/>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4"/>
      <c r="AH89" s="24"/>
      <c r="AI89" s="25"/>
      <c r="AJ89" s="137"/>
      <c r="AK89" s="29" t="s">
        <v>98</v>
      </c>
      <c r="AL89" s="29" t="s">
        <v>210</v>
      </c>
      <c r="AM89" s="29" t="s">
        <v>99</v>
      </c>
      <c r="AN89" s="29" t="s">
        <v>174</v>
      </c>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1" t="s">
        <v>51</v>
      </c>
      <c r="EB89" s="12" t="s">
        <v>86</v>
      </c>
      <c r="EC89" s="1"/>
    </row>
    <row r="90" spans="1:133" ht="91.5" x14ac:dyDescent="0.9">
      <c r="A90" s="134"/>
      <c r="B90" s="137"/>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4"/>
      <c r="AH90" s="24"/>
      <c r="AI90" s="25"/>
      <c r="AJ90" s="137"/>
      <c r="AK90" s="29" t="s">
        <v>98</v>
      </c>
      <c r="AL90" s="29" t="s">
        <v>210</v>
      </c>
      <c r="AM90" s="29" t="s">
        <v>99</v>
      </c>
      <c r="AN90" s="29" t="s">
        <v>71</v>
      </c>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1" t="s">
        <v>51</v>
      </c>
      <c r="EB90" s="12" t="s">
        <v>88</v>
      </c>
      <c r="EC90" s="1"/>
    </row>
    <row r="91" spans="1:133" ht="91.5" x14ac:dyDescent="0.9">
      <c r="A91" s="134"/>
      <c r="B91" s="137"/>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4"/>
      <c r="AH91" s="24"/>
      <c r="AI91" s="25"/>
      <c r="AJ91" s="137"/>
      <c r="AK91" s="29" t="s">
        <v>98</v>
      </c>
      <c r="AL91" s="29" t="s">
        <v>211</v>
      </c>
      <c r="AM91" s="29" t="s">
        <v>99</v>
      </c>
      <c r="AN91" s="29" t="s">
        <v>174</v>
      </c>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1" t="s">
        <v>51</v>
      </c>
      <c r="EB91" s="12" t="s">
        <v>90</v>
      </c>
      <c r="EC91" s="1"/>
    </row>
    <row r="92" spans="1:133" ht="91.5" x14ac:dyDescent="0.9">
      <c r="A92" s="134"/>
      <c r="B92" s="137"/>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4"/>
      <c r="AH92" s="24"/>
      <c r="AI92" s="25"/>
      <c r="AJ92" s="137"/>
      <c r="AK92" s="29" t="s">
        <v>98</v>
      </c>
      <c r="AL92" s="29" t="s">
        <v>211</v>
      </c>
      <c r="AM92" s="29" t="s">
        <v>99</v>
      </c>
      <c r="AN92" s="29" t="s">
        <v>71</v>
      </c>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1" t="s">
        <v>51</v>
      </c>
      <c r="EB92" s="12" t="s">
        <v>67</v>
      </c>
      <c r="EC92" s="1"/>
    </row>
    <row r="93" spans="1:133" ht="91.5" x14ac:dyDescent="0.9">
      <c r="A93" s="134"/>
      <c r="B93" s="137"/>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4"/>
      <c r="AH93" s="24"/>
      <c r="AI93" s="25"/>
      <c r="AJ93" s="137"/>
      <c r="AK93" s="29" t="s">
        <v>98</v>
      </c>
      <c r="AL93" s="29" t="s">
        <v>212</v>
      </c>
      <c r="AM93" s="29" t="s">
        <v>99</v>
      </c>
      <c r="AN93" s="29" t="s">
        <v>174</v>
      </c>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1" t="s">
        <v>51</v>
      </c>
      <c r="EB93" s="12" t="s">
        <v>91</v>
      </c>
      <c r="EC93" s="1"/>
    </row>
    <row r="94" spans="1:133" ht="91.5" x14ac:dyDescent="0.9">
      <c r="A94" s="134"/>
      <c r="B94" s="137"/>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4"/>
      <c r="AH94" s="24"/>
      <c r="AI94" s="25"/>
      <c r="AJ94" s="137"/>
      <c r="AK94" s="29" t="s">
        <v>98</v>
      </c>
      <c r="AL94" s="29" t="s">
        <v>212</v>
      </c>
      <c r="AM94" s="29" t="s">
        <v>99</v>
      </c>
      <c r="AN94" s="29" t="s">
        <v>71</v>
      </c>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1" t="s">
        <v>51</v>
      </c>
      <c r="EB94" s="12" t="s">
        <v>92</v>
      </c>
      <c r="EC94" s="1"/>
    </row>
    <row r="95" spans="1:133" ht="91.5" x14ac:dyDescent="0.9">
      <c r="A95" s="134"/>
      <c r="B95" s="137"/>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4"/>
      <c r="AH95" s="24"/>
      <c r="AI95" s="25"/>
      <c r="AJ95" s="137"/>
      <c r="AK95" s="29" t="s">
        <v>98</v>
      </c>
      <c r="AL95" s="29" t="s">
        <v>213</v>
      </c>
      <c r="AM95" s="29" t="s">
        <v>99</v>
      </c>
      <c r="AN95" s="29" t="s">
        <v>174</v>
      </c>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1" t="s">
        <v>51</v>
      </c>
      <c r="EB95" s="12" t="s">
        <v>93</v>
      </c>
      <c r="EC95" s="1"/>
    </row>
    <row r="96" spans="1:133" ht="91.5" x14ac:dyDescent="0.9">
      <c r="A96" s="134"/>
      <c r="B96" s="137"/>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4"/>
      <c r="AH96" s="24"/>
      <c r="AI96" s="25"/>
      <c r="AJ96" s="137"/>
      <c r="AK96" s="29" t="s">
        <v>98</v>
      </c>
      <c r="AL96" s="29" t="s">
        <v>213</v>
      </c>
      <c r="AM96" s="29" t="s">
        <v>99</v>
      </c>
      <c r="AN96" s="29" t="s">
        <v>71</v>
      </c>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1" t="s">
        <v>51</v>
      </c>
      <c r="EB96" s="12" t="s">
        <v>94</v>
      </c>
      <c r="EC96" s="1"/>
    </row>
    <row r="97" spans="1:133" ht="91.5" x14ac:dyDescent="0.9">
      <c r="A97" s="134"/>
      <c r="B97" s="137"/>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4"/>
      <c r="AH97" s="24"/>
      <c r="AI97" s="25"/>
      <c r="AJ97" s="137"/>
      <c r="AK97" s="29" t="s">
        <v>98</v>
      </c>
      <c r="AL97" s="29" t="s">
        <v>214</v>
      </c>
      <c r="AM97" s="29" t="s">
        <v>99</v>
      </c>
      <c r="AN97" s="29" t="s">
        <v>174</v>
      </c>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1" t="s">
        <v>51</v>
      </c>
      <c r="EB97" s="12" t="s">
        <v>95</v>
      </c>
      <c r="EC97" s="1"/>
    </row>
    <row r="98" spans="1:133" ht="91.5" x14ac:dyDescent="0.9">
      <c r="A98" s="134"/>
      <c r="B98" s="137"/>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4"/>
      <c r="AH98" s="24"/>
      <c r="AI98" s="25"/>
      <c r="AJ98" s="137"/>
      <c r="AK98" s="29" t="s">
        <v>98</v>
      </c>
      <c r="AL98" s="29" t="s">
        <v>215</v>
      </c>
      <c r="AM98" s="29" t="s">
        <v>60</v>
      </c>
      <c r="AN98" s="29" t="s">
        <v>174</v>
      </c>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1" t="s">
        <v>51</v>
      </c>
      <c r="EB98" s="12" t="s">
        <v>75</v>
      </c>
      <c r="EC98" s="1"/>
    </row>
    <row r="99" spans="1:133" ht="91.5" x14ac:dyDescent="0.9">
      <c r="A99" s="134"/>
      <c r="B99" s="137"/>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4"/>
      <c r="AH99" s="24"/>
      <c r="AI99" s="25"/>
      <c r="AJ99" s="137"/>
      <c r="AK99" s="29" t="s">
        <v>98</v>
      </c>
      <c r="AL99" s="29" t="s">
        <v>215</v>
      </c>
      <c r="AM99" s="29" t="s">
        <v>99</v>
      </c>
      <c r="AN99" s="29" t="s">
        <v>174</v>
      </c>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1" t="s">
        <v>51</v>
      </c>
      <c r="EB99" s="12" t="s">
        <v>96</v>
      </c>
      <c r="EC99" s="1"/>
    </row>
    <row r="100" spans="1:133" ht="91.5" x14ac:dyDescent="0.9">
      <c r="A100" s="134"/>
      <c r="B100" s="137"/>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4"/>
      <c r="AH100" s="24"/>
      <c r="AI100" s="25"/>
      <c r="AJ100" s="137"/>
      <c r="AK100" s="29" t="s">
        <v>98</v>
      </c>
      <c r="AL100" s="29" t="s">
        <v>216</v>
      </c>
      <c r="AM100" s="29" t="s">
        <v>99</v>
      </c>
      <c r="AN100" s="29" t="s">
        <v>174</v>
      </c>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1" t="s">
        <v>51</v>
      </c>
      <c r="EB100" s="12" t="s">
        <v>101</v>
      </c>
      <c r="EC100" s="1"/>
    </row>
    <row r="101" spans="1:133" ht="91.5" x14ac:dyDescent="0.9">
      <c r="A101" s="135"/>
      <c r="B101" s="137"/>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4"/>
      <c r="AH101" s="24"/>
      <c r="AI101" s="25"/>
      <c r="AJ101" s="137"/>
      <c r="AK101" s="29" t="s">
        <v>98</v>
      </c>
      <c r="AL101" s="29" t="s">
        <v>217</v>
      </c>
      <c r="AM101" s="29" t="s">
        <v>99</v>
      </c>
      <c r="AN101" s="29" t="s">
        <v>174</v>
      </c>
      <c r="AO101" s="30">
        <v>0</v>
      </c>
      <c r="AP101" s="30">
        <v>0</v>
      </c>
      <c r="AQ101" s="30"/>
      <c r="AR101" s="30"/>
      <c r="AS101" s="30">
        <v>0</v>
      </c>
      <c r="AT101" s="30">
        <v>0</v>
      </c>
      <c r="AU101" s="30"/>
      <c r="AV101" s="30"/>
      <c r="AW101" s="30"/>
      <c r="AX101" s="30">
        <v>0</v>
      </c>
      <c r="AY101" s="30"/>
      <c r="AZ101" s="30"/>
      <c r="BA101" s="30"/>
      <c r="BB101" s="30"/>
      <c r="BC101" s="30"/>
      <c r="BD101" s="30"/>
      <c r="BE101" s="30"/>
      <c r="BF101" s="30"/>
      <c r="BG101" s="30"/>
      <c r="BH101" s="30"/>
      <c r="BI101" s="30"/>
      <c r="BJ101" s="30"/>
      <c r="BK101" s="30"/>
      <c r="BL101" s="30"/>
      <c r="BM101" s="30"/>
      <c r="BN101" s="30"/>
      <c r="BO101" s="30"/>
      <c r="BP101" s="30"/>
      <c r="BQ101" s="30"/>
      <c r="BR101" s="30"/>
      <c r="BS101" s="30">
        <v>0</v>
      </c>
      <c r="BT101" s="30">
        <v>0</v>
      </c>
      <c r="BU101" s="30"/>
      <c r="BV101" s="30"/>
      <c r="BW101" s="30">
        <v>0</v>
      </c>
      <c r="BX101" s="30">
        <v>0</v>
      </c>
      <c r="BY101" s="30"/>
      <c r="BZ101" s="30"/>
      <c r="CA101" s="30"/>
      <c r="CB101" s="30">
        <v>0</v>
      </c>
      <c r="CC101" s="30"/>
      <c r="CD101" s="30"/>
      <c r="CE101" s="30"/>
      <c r="CF101" s="30"/>
      <c r="CG101" s="30"/>
      <c r="CH101" s="30"/>
      <c r="CI101" s="30"/>
      <c r="CJ101" s="30"/>
      <c r="CK101" s="30"/>
      <c r="CL101" s="30"/>
      <c r="CM101" s="30"/>
      <c r="CN101" s="30"/>
      <c r="CO101" s="30"/>
      <c r="CP101" s="30"/>
      <c r="CQ101" s="30"/>
      <c r="CR101" s="30"/>
      <c r="CS101" s="30"/>
      <c r="CT101" s="30"/>
      <c r="CU101" s="30"/>
      <c r="CV101" s="30"/>
      <c r="CW101" s="30">
        <v>0</v>
      </c>
      <c r="CX101" s="30"/>
      <c r="CY101" s="30">
        <v>0</v>
      </c>
      <c r="CZ101" s="30"/>
      <c r="DA101" s="30">
        <v>0</v>
      </c>
      <c r="DB101" s="30"/>
      <c r="DC101" s="30"/>
      <c r="DD101" s="30"/>
      <c r="DE101" s="30"/>
      <c r="DF101" s="30"/>
      <c r="DG101" s="30"/>
      <c r="DH101" s="30"/>
      <c r="DI101" s="30"/>
      <c r="DJ101" s="30"/>
      <c r="DK101" s="30"/>
      <c r="DL101" s="30">
        <v>0</v>
      </c>
      <c r="DM101" s="30"/>
      <c r="DN101" s="30">
        <v>0</v>
      </c>
      <c r="DO101" s="30"/>
      <c r="DP101" s="30">
        <v>0</v>
      </c>
      <c r="DQ101" s="30"/>
      <c r="DR101" s="30"/>
      <c r="DS101" s="30"/>
      <c r="DT101" s="30"/>
      <c r="DU101" s="30"/>
      <c r="DV101" s="30"/>
      <c r="DW101" s="30"/>
      <c r="DX101" s="30"/>
      <c r="DY101" s="30"/>
      <c r="DZ101" s="30"/>
      <c r="EA101" s="31" t="s">
        <v>51</v>
      </c>
      <c r="EB101" s="12" t="s">
        <v>102</v>
      </c>
      <c r="EC101" s="1"/>
    </row>
    <row r="102" spans="1:133" ht="135.19999999999999" customHeight="1" x14ac:dyDescent="0.9">
      <c r="A102" s="133" t="s">
        <v>218</v>
      </c>
      <c r="B102" s="136" t="s">
        <v>219</v>
      </c>
      <c r="C102" s="24" t="s">
        <v>147</v>
      </c>
      <c r="D102" s="24" t="s">
        <v>125</v>
      </c>
      <c r="E102" s="24" t="s">
        <v>148</v>
      </c>
      <c r="F102" s="24"/>
      <c r="G102" s="24"/>
      <c r="H102" s="24"/>
      <c r="I102" s="24"/>
      <c r="J102" s="24"/>
      <c r="K102" s="24"/>
      <c r="L102" s="24"/>
      <c r="M102" s="24"/>
      <c r="N102" s="24"/>
      <c r="O102" s="24"/>
      <c r="P102" s="24"/>
      <c r="Q102" s="24"/>
      <c r="R102" s="24"/>
      <c r="S102" s="24"/>
      <c r="T102" s="24"/>
      <c r="U102" s="24"/>
      <c r="V102" s="24"/>
      <c r="W102" s="24"/>
      <c r="X102" s="24"/>
      <c r="Y102" s="24"/>
      <c r="Z102" s="24"/>
      <c r="AA102" s="24" t="s">
        <v>44</v>
      </c>
      <c r="AB102" s="24" t="s">
        <v>45</v>
      </c>
      <c r="AC102" s="25" t="s">
        <v>46</v>
      </c>
      <c r="AD102" s="24"/>
      <c r="AE102" s="24"/>
      <c r="AF102" s="25"/>
      <c r="AG102" s="27">
        <f ca="1">+AI131+AG102:AG108+AG102:AG111+AG102:AG112+AI131+AG102:AG108+AG102:AG113+AG102:AG114+AI131+AG102:AG108+AG102:AG115+AG102:AG117+AI131+AG102:AG108+AG102:AG119+AG102:102:102+AG102:AG125</f>
        <v>0</v>
      </c>
      <c r="AH102" s="27" t="s">
        <v>45</v>
      </c>
      <c r="AI102" s="34" t="s">
        <v>47</v>
      </c>
      <c r="AJ102" s="136" t="s">
        <v>55</v>
      </c>
      <c r="AK102" s="29" t="s">
        <v>139</v>
      </c>
      <c r="AL102" s="29" t="s">
        <v>220</v>
      </c>
      <c r="AM102" s="29" t="s">
        <v>100</v>
      </c>
      <c r="AN102" s="29" t="s">
        <v>61</v>
      </c>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1" t="s">
        <v>51</v>
      </c>
      <c r="EB102" s="1"/>
      <c r="EC102" s="1"/>
    </row>
    <row r="103" spans="1:133" ht="409.5" x14ac:dyDescent="0.9">
      <c r="A103" s="134"/>
      <c r="B103" s="137"/>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t="s">
        <v>221</v>
      </c>
      <c r="AB103" s="24" t="s">
        <v>45</v>
      </c>
      <c r="AC103" s="25" t="s">
        <v>145</v>
      </c>
      <c r="AD103" s="24"/>
      <c r="AE103" s="24"/>
      <c r="AF103" s="25"/>
      <c r="AG103" s="24"/>
      <c r="AH103" s="24" t="s">
        <v>45</v>
      </c>
      <c r="AI103" s="25"/>
      <c r="AJ103" s="137"/>
      <c r="AK103" s="29" t="s">
        <v>139</v>
      </c>
      <c r="AL103" s="29" t="s">
        <v>220</v>
      </c>
      <c r="AM103" s="29" t="s">
        <v>60</v>
      </c>
      <c r="AN103" s="29" t="s">
        <v>61</v>
      </c>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1" t="s">
        <v>51</v>
      </c>
      <c r="EB103" s="12" t="s">
        <v>54</v>
      </c>
      <c r="EC103" s="1"/>
    </row>
    <row r="104" spans="1:133" ht="409.5" x14ac:dyDescent="0.9">
      <c r="A104" s="134"/>
      <c r="B104" s="137"/>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t="s">
        <v>63</v>
      </c>
      <c r="AB104" s="24" t="s">
        <v>45</v>
      </c>
      <c r="AC104" s="25" t="s">
        <v>64</v>
      </c>
      <c r="AD104" s="24"/>
      <c r="AE104" s="24"/>
      <c r="AF104" s="25"/>
      <c r="AG104" s="24"/>
      <c r="AH104" s="24" t="s">
        <v>45</v>
      </c>
      <c r="AI104" s="25"/>
      <c r="AJ104" s="137"/>
      <c r="AK104" s="29" t="s">
        <v>139</v>
      </c>
      <c r="AL104" s="29" t="s">
        <v>222</v>
      </c>
      <c r="AM104" s="29" t="s">
        <v>100</v>
      </c>
      <c r="AN104" s="29" t="s">
        <v>61</v>
      </c>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1" t="s">
        <v>51</v>
      </c>
      <c r="EB104" s="12" t="s">
        <v>55</v>
      </c>
      <c r="EC104" s="1"/>
    </row>
    <row r="105" spans="1:133" ht="409.5" x14ac:dyDescent="0.9">
      <c r="A105" s="135"/>
      <c r="B105" s="137"/>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t="s">
        <v>52</v>
      </c>
      <c r="AB105" s="24" t="s">
        <v>45</v>
      </c>
      <c r="AC105" s="25" t="s">
        <v>53</v>
      </c>
      <c r="AD105" s="24"/>
      <c r="AE105" s="24"/>
      <c r="AF105" s="25"/>
      <c r="AG105" s="24"/>
      <c r="AH105" s="24" t="s">
        <v>45</v>
      </c>
      <c r="AI105" s="25"/>
      <c r="AJ105" s="137"/>
      <c r="AK105" s="29" t="s">
        <v>139</v>
      </c>
      <c r="AL105" s="29" t="s">
        <v>222</v>
      </c>
      <c r="AM105" s="29" t="s">
        <v>60</v>
      </c>
      <c r="AN105" s="29" t="s">
        <v>61</v>
      </c>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1" t="s">
        <v>51</v>
      </c>
      <c r="EB105" s="12" t="s">
        <v>56</v>
      </c>
      <c r="EC105" s="1"/>
    </row>
    <row r="106" spans="1:133" ht="45.2" customHeight="1" x14ac:dyDescent="0.9">
      <c r="A106" s="133" t="s">
        <v>223</v>
      </c>
      <c r="B106" s="136" t="s">
        <v>224</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t="s">
        <v>44</v>
      </c>
      <c r="AB106" s="24" t="s">
        <v>45</v>
      </c>
      <c r="AC106" s="25" t="s">
        <v>46</v>
      </c>
      <c r="AD106" s="24"/>
      <c r="AE106" s="24"/>
      <c r="AF106" s="25"/>
      <c r="AG106" s="27"/>
      <c r="AH106" s="27" t="s">
        <v>45</v>
      </c>
      <c r="AI106" s="34"/>
      <c r="AJ106" s="136" t="s">
        <v>56</v>
      </c>
      <c r="AK106" s="29" t="s">
        <v>59</v>
      </c>
      <c r="AL106" s="29" t="s">
        <v>225</v>
      </c>
      <c r="AM106" s="29" t="s">
        <v>60</v>
      </c>
      <c r="AN106" s="29" t="s">
        <v>61</v>
      </c>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1" t="s">
        <v>51</v>
      </c>
      <c r="EB106" s="1"/>
      <c r="EC106" s="1"/>
    </row>
    <row r="107" spans="1:133" ht="409.5" x14ac:dyDescent="0.9">
      <c r="A107" s="134"/>
      <c r="B107" s="137"/>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t="s">
        <v>226</v>
      </c>
      <c r="AB107" s="24" t="s">
        <v>45</v>
      </c>
      <c r="AC107" s="25" t="s">
        <v>136</v>
      </c>
      <c r="AD107" s="24"/>
      <c r="AE107" s="24"/>
      <c r="AF107" s="25"/>
      <c r="AG107" s="24"/>
      <c r="AH107" s="24" t="s">
        <v>45</v>
      </c>
      <c r="AI107" s="25"/>
      <c r="AJ107" s="137"/>
      <c r="AK107" s="29"/>
      <c r="AL107" s="29"/>
      <c r="AM107" s="29"/>
      <c r="AN107" s="29"/>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1"/>
      <c r="EB107" s="12" t="s">
        <v>54</v>
      </c>
      <c r="EC107" s="1"/>
    </row>
    <row r="108" spans="1:133" ht="409.5" x14ac:dyDescent="0.9">
      <c r="A108" s="135"/>
      <c r="B108" s="137"/>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t="s">
        <v>353</v>
      </c>
      <c r="AH108" s="24" t="s">
        <v>45</v>
      </c>
      <c r="AI108" s="25" t="s">
        <v>355</v>
      </c>
      <c r="AJ108" s="137"/>
      <c r="AK108" s="29"/>
      <c r="AL108" s="29"/>
      <c r="AM108" s="29"/>
      <c r="AN108" s="29"/>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1"/>
      <c r="EB108" s="12" t="s">
        <v>55</v>
      </c>
      <c r="EC108" s="1"/>
    </row>
    <row r="109" spans="1:133" ht="45.2" customHeight="1" x14ac:dyDescent="0.9">
      <c r="A109" s="133" t="s">
        <v>227</v>
      </c>
      <c r="B109" s="136" t="s">
        <v>228</v>
      </c>
      <c r="C109" s="24" t="s">
        <v>65</v>
      </c>
      <c r="D109" s="24" t="s">
        <v>229</v>
      </c>
      <c r="E109" s="24" t="s">
        <v>66</v>
      </c>
      <c r="F109" s="24"/>
      <c r="G109" s="24"/>
      <c r="H109" s="24"/>
      <c r="I109" s="24"/>
      <c r="J109" s="24"/>
      <c r="K109" s="24"/>
      <c r="L109" s="24"/>
      <c r="M109" s="24"/>
      <c r="N109" s="24"/>
      <c r="O109" s="24"/>
      <c r="P109" s="24"/>
      <c r="Q109" s="24"/>
      <c r="R109" s="24"/>
      <c r="S109" s="24"/>
      <c r="T109" s="24"/>
      <c r="U109" s="24"/>
      <c r="V109" s="24"/>
      <c r="W109" s="24"/>
      <c r="X109" s="24"/>
      <c r="Y109" s="24"/>
      <c r="Z109" s="24"/>
      <c r="AA109" s="24" t="s">
        <v>44</v>
      </c>
      <c r="AB109" s="24" t="s">
        <v>45</v>
      </c>
      <c r="AC109" s="25" t="s">
        <v>46</v>
      </c>
      <c r="AD109" s="24"/>
      <c r="AE109" s="24"/>
      <c r="AF109" s="25"/>
      <c r="AG109" s="32" t="s">
        <v>332</v>
      </c>
      <c r="AH109" s="27" t="s">
        <v>45</v>
      </c>
      <c r="AI109" s="33" t="s">
        <v>322</v>
      </c>
      <c r="AJ109" s="136" t="s">
        <v>67</v>
      </c>
      <c r="AK109" s="29" t="s">
        <v>230</v>
      </c>
      <c r="AL109" s="29" t="s">
        <v>231</v>
      </c>
      <c r="AM109" s="29" t="s">
        <v>60</v>
      </c>
      <c r="AN109" s="29" t="s">
        <v>61</v>
      </c>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1" t="s">
        <v>51</v>
      </c>
      <c r="EB109" s="1"/>
      <c r="EC109" s="1"/>
    </row>
    <row r="110" spans="1:133" ht="409.5" x14ac:dyDescent="0.9">
      <c r="A110" s="134"/>
      <c r="B110" s="137"/>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t="s">
        <v>202</v>
      </c>
      <c r="AB110" s="24" t="s">
        <v>203</v>
      </c>
      <c r="AC110" s="25" t="s">
        <v>204</v>
      </c>
      <c r="AD110" s="24"/>
      <c r="AE110" s="24"/>
      <c r="AF110" s="25"/>
      <c r="AG110" s="26" t="s">
        <v>333</v>
      </c>
      <c r="AH110" s="24" t="s">
        <v>45</v>
      </c>
      <c r="AI110" s="33" t="s">
        <v>321</v>
      </c>
      <c r="AJ110" s="137"/>
      <c r="AK110" s="29" t="s">
        <v>68</v>
      </c>
      <c r="AL110" s="29" t="s">
        <v>232</v>
      </c>
      <c r="AM110" s="29" t="s">
        <v>60</v>
      </c>
      <c r="AN110" s="29" t="s">
        <v>61</v>
      </c>
      <c r="AO110" s="30">
        <v>65000</v>
      </c>
      <c r="AP110" s="30">
        <v>65000</v>
      </c>
      <c r="AQ110" s="30"/>
      <c r="AR110" s="30"/>
      <c r="AS110" s="30">
        <v>65000</v>
      </c>
      <c r="AT110" s="30">
        <v>65000</v>
      </c>
      <c r="AU110" s="30"/>
      <c r="AV110" s="30"/>
      <c r="AW110" s="30"/>
      <c r="AX110" s="30"/>
      <c r="AY110" s="30">
        <v>0</v>
      </c>
      <c r="AZ110" s="30"/>
      <c r="BA110" s="30"/>
      <c r="BB110" s="30"/>
      <c r="BC110" s="30">
        <v>0</v>
      </c>
      <c r="BD110" s="30">
        <v>0</v>
      </c>
      <c r="BE110" s="30"/>
      <c r="BF110" s="30"/>
      <c r="BG110" s="30"/>
      <c r="BH110" s="30">
        <v>0</v>
      </c>
      <c r="BI110" s="30">
        <v>0</v>
      </c>
      <c r="BJ110" s="30"/>
      <c r="BK110" s="30"/>
      <c r="BL110" s="30"/>
      <c r="BM110" s="30">
        <v>0</v>
      </c>
      <c r="BN110" s="30">
        <v>0</v>
      </c>
      <c r="BO110" s="30"/>
      <c r="BP110" s="30"/>
      <c r="BQ110" s="30"/>
      <c r="BR110" s="30">
        <v>0</v>
      </c>
      <c r="BS110" s="30">
        <v>65000</v>
      </c>
      <c r="BT110" s="30">
        <v>65000</v>
      </c>
      <c r="BU110" s="30"/>
      <c r="BV110" s="30"/>
      <c r="BW110" s="30">
        <v>65000</v>
      </c>
      <c r="BX110" s="30">
        <v>65000</v>
      </c>
      <c r="BY110" s="30"/>
      <c r="BZ110" s="30"/>
      <c r="CA110" s="30"/>
      <c r="CB110" s="30"/>
      <c r="CC110" s="30">
        <v>0</v>
      </c>
      <c r="CD110" s="30"/>
      <c r="CE110" s="30"/>
      <c r="CF110" s="30"/>
      <c r="CG110" s="30">
        <v>0</v>
      </c>
      <c r="CH110" s="30">
        <v>0</v>
      </c>
      <c r="CI110" s="30"/>
      <c r="CJ110" s="30"/>
      <c r="CK110" s="30"/>
      <c r="CL110" s="30">
        <v>0</v>
      </c>
      <c r="CM110" s="30">
        <v>0</v>
      </c>
      <c r="CN110" s="30"/>
      <c r="CO110" s="30"/>
      <c r="CP110" s="30"/>
      <c r="CQ110" s="30">
        <v>0</v>
      </c>
      <c r="CR110" s="30">
        <v>0</v>
      </c>
      <c r="CS110" s="30"/>
      <c r="CT110" s="30"/>
      <c r="CU110" s="30"/>
      <c r="CV110" s="30">
        <v>0</v>
      </c>
      <c r="CW110" s="30">
        <v>65000</v>
      </c>
      <c r="CX110" s="30"/>
      <c r="CY110" s="30">
        <v>65000</v>
      </c>
      <c r="CZ110" s="30"/>
      <c r="DA110" s="30"/>
      <c r="DB110" s="30">
        <v>0</v>
      </c>
      <c r="DC110" s="30"/>
      <c r="DD110" s="30"/>
      <c r="DE110" s="30"/>
      <c r="DF110" s="30">
        <v>0</v>
      </c>
      <c r="DG110" s="30">
        <v>0</v>
      </c>
      <c r="DH110" s="30"/>
      <c r="DI110" s="30"/>
      <c r="DJ110" s="30"/>
      <c r="DK110" s="30">
        <v>0</v>
      </c>
      <c r="DL110" s="30">
        <v>65000</v>
      </c>
      <c r="DM110" s="30"/>
      <c r="DN110" s="30">
        <v>65000</v>
      </c>
      <c r="DO110" s="30"/>
      <c r="DP110" s="30"/>
      <c r="DQ110" s="30">
        <v>0</v>
      </c>
      <c r="DR110" s="30"/>
      <c r="DS110" s="30"/>
      <c r="DT110" s="30"/>
      <c r="DU110" s="30">
        <v>0</v>
      </c>
      <c r="DV110" s="30">
        <v>0</v>
      </c>
      <c r="DW110" s="30"/>
      <c r="DX110" s="30"/>
      <c r="DY110" s="30"/>
      <c r="DZ110" s="30">
        <v>0</v>
      </c>
      <c r="EA110" s="31" t="s">
        <v>51</v>
      </c>
      <c r="EB110" s="12" t="s">
        <v>54</v>
      </c>
      <c r="EC110" s="1"/>
    </row>
    <row r="111" spans="1:133" ht="409.5" x14ac:dyDescent="0.9">
      <c r="A111" s="134"/>
      <c r="B111" s="137"/>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353</v>
      </c>
      <c r="AH111" s="24" t="s">
        <v>45</v>
      </c>
      <c r="AI111" s="25" t="s">
        <v>325</v>
      </c>
      <c r="AJ111" s="137"/>
      <c r="AK111" s="29" t="s">
        <v>68</v>
      </c>
      <c r="AL111" s="29" t="s">
        <v>231</v>
      </c>
      <c r="AM111" s="29" t="s">
        <v>60</v>
      </c>
      <c r="AN111" s="29" t="s">
        <v>78</v>
      </c>
      <c r="AO111" s="30"/>
      <c r="AP111" s="30"/>
      <c r="AQ111" s="30"/>
      <c r="AR111" s="30"/>
      <c r="AS111" s="30"/>
      <c r="AT111" s="30"/>
      <c r="AU111" s="30"/>
      <c r="AV111" s="30"/>
      <c r="AW111" s="30"/>
      <c r="AX111" s="30"/>
      <c r="AY111" s="30">
        <v>1000</v>
      </c>
      <c r="AZ111" s="30"/>
      <c r="BA111" s="30"/>
      <c r="BB111" s="30"/>
      <c r="BC111" s="30">
        <v>1000</v>
      </c>
      <c r="BD111" s="30">
        <v>1000</v>
      </c>
      <c r="BE111" s="30"/>
      <c r="BF111" s="30"/>
      <c r="BG111" s="30"/>
      <c r="BH111" s="30">
        <v>1000</v>
      </c>
      <c r="BI111" s="30">
        <v>1000</v>
      </c>
      <c r="BJ111" s="30"/>
      <c r="BK111" s="30"/>
      <c r="BL111" s="30"/>
      <c r="BM111" s="30">
        <v>1000</v>
      </c>
      <c r="BN111" s="30">
        <v>1000</v>
      </c>
      <c r="BO111" s="30"/>
      <c r="BP111" s="30"/>
      <c r="BQ111" s="30"/>
      <c r="BR111" s="30">
        <v>1000</v>
      </c>
      <c r="BS111" s="30"/>
      <c r="BT111" s="30"/>
      <c r="BU111" s="30"/>
      <c r="BV111" s="30"/>
      <c r="BW111" s="30"/>
      <c r="BX111" s="30"/>
      <c r="BY111" s="30"/>
      <c r="BZ111" s="30"/>
      <c r="CA111" s="30"/>
      <c r="CB111" s="30"/>
      <c r="CC111" s="30">
        <v>1000</v>
      </c>
      <c r="CD111" s="30"/>
      <c r="CE111" s="30"/>
      <c r="CF111" s="30"/>
      <c r="CG111" s="30">
        <v>1000</v>
      </c>
      <c r="CH111" s="30">
        <v>1000</v>
      </c>
      <c r="CI111" s="30"/>
      <c r="CJ111" s="30"/>
      <c r="CK111" s="30"/>
      <c r="CL111" s="30">
        <v>1000</v>
      </c>
      <c r="CM111" s="30">
        <v>1000</v>
      </c>
      <c r="CN111" s="30"/>
      <c r="CO111" s="30"/>
      <c r="CP111" s="30"/>
      <c r="CQ111" s="30">
        <v>1000</v>
      </c>
      <c r="CR111" s="30">
        <v>1000</v>
      </c>
      <c r="CS111" s="30"/>
      <c r="CT111" s="30"/>
      <c r="CU111" s="30"/>
      <c r="CV111" s="30">
        <v>1000</v>
      </c>
      <c r="CW111" s="30"/>
      <c r="CX111" s="30"/>
      <c r="CY111" s="30"/>
      <c r="CZ111" s="30"/>
      <c r="DA111" s="30"/>
      <c r="DB111" s="30">
        <v>1000</v>
      </c>
      <c r="DC111" s="30"/>
      <c r="DD111" s="30"/>
      <c r="DE111" s="30"/>
      <c r="DF111" s="30">
        <v>1000</v>
      </c>
      <c r="DG111" s="30">
        <v>1000</v>
      </c>
      <c r="DH111" s="30"/>
      <c r="DI111" s="30"/>
      <c r="DJ111" s="30"/>
      <c r="DK111" s="30">
        <v>1000</v>
      </c>
      <c r="DL111" s="30"/>
      <c r="DM111" s="30"/>
      <c r="DN111" s="30"/>
      <c r="DO111" s="30"/>
      <c r="DP111" s="30"/>
      <c r="DQ111" s="30">
        <v>1000</v>
      </c>
      <c r="DR111" s="30"/>
      <c r="DS111" s="30"/>
      <c r="DT111" s="30"/>
      <c r="DU111" s="30">
        <v>1000</v>
      </c>
      <c r="DV111" s="30">
        <v>1000</v>
      </c>
      <c r="DW111" s="30"/>
      <c r="DX111" s="30"/>
      <c r="DY111" s="30"/>
      <c r="DZ111" s="30">
        <v>1000</v>
      </c>
      <c r="EA111" s="31" t="s">
        <v>51</v>
      </c>
      <c r="EB111" s="12" t="s">
        <v>55</v>
      </c>
      <c r="EC111" s="1"/>
    </row>
    <row r="112" spans="1:133" ht="137.25" x14ac:dyDescent="0.9">
      <c r="A112" s="134"/>
      <c r="B112" s="137"/>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4"/>
      <c r="AH112" s="24" t="s">
        <v>45</v>
      </c>
      <c r="AI112" s="25"/>
      <c r="AJ112" s="137"/>
      <c r="AK112" s="29"/>
      <c r="AL112" s="29"/>
      <c r="AM112" s="29"/>
      <c r="AN112" s="29"/>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1"/>
      <c r="EB112" s="12" t="s">
        <v>56</v>
      </c>
      <c r="EC112" s="1"/>
    </row>
    <row r="113" spans="1:133" ht="137.25" x14ac:dyDescent="0.9">
      <c r="A113" s="135"/>
      <c r="B113" s="137"/>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4"/>
      <c r="AH113" s="24" t="s">
        <v>45</v>
      </c>
      <c r="AI113" s="25"/>
      <c r="AJ113" s="137"/>
      <c r="AK113" s="29"/>
      <c r="AL113" s="29"/>
      <c r="AM113" s="29"/>
      <c r="AN113" s="29"/>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1"/>
      <c r="EB113" s="12" t="s">
        <v>80</v>
      </c>
      <c r="EC113" s="1"/>
    </row>
    <row r="114" spans="1:133" ht="45.2" customHeight="1" x14ac:dyDescent="0.9">
      <c r="A114" s="133" t="s">
        <v>233</v>
      </c>
      <c r="B114" s="136" t="s">
        <v>234</v>
      </c>
      <c r="C114" s="24" t="s">
        <v>235</v>
      </c>
      <c r="D114" s="24" t="s">
        <v>45</v>
      </c>
      <c r="E114" s="24" t="s">
        <v>236</v>
      </c>
      <c r="F114" s="24"/>
      <c r="G114" s="24"/>
      <c r="H114" s="24"/>
      <c r="I114" s="24"/>
      <c r="J114" s="24"/>
      <c r="K114" s="24"/>
      <c r="L114" s="24"/>
      <c r="M114" s="24"/>
      <c r="N114" s="24"/>
      <c r="O114" s="24"/>
      <c r="P114" s="24"/>
      <c r="Q114" s="24"/>
      <c r="R114" s="24"/>
      <c r="S114" s="24"/>
      <c r="T114" s="24"/>
      <c r="U114" s="24"/>
      <c r="V114" s="24"/>
      <c r="W114" s="24"/>
      <c r="X114" s="24"/>
      <c r="Y114" s="24"/>
      <c r="Z114" s="24"/>
      <c r="AA114" s="24" t="s">
        <v>44</v>
      </c>
      <c r="AB114" s="24" t="s">
        <v>45</v>
      </c>
      <c r="AC114" s="25" t="s">
        <v>46</v>
      </c>
      <c r="AD114" s="24"/>
      <c r="AE114" s="24"/>
      <c r="AF114" s="25"/>
      <c r="AG114" s="27"/>
      <c r="AH114" s="27" t="s">
        <v>45</v>
      </c>
      <c r="AI114" s="34"/>
      <c r="AJ114" s="136" t="s">
        <v>82</v>
      </c>
      <c r="AK114" s="29" t="s">
        <v>142</v>
      </c>
      <c r="AL114" s="29" t="s">
        <v>178</v>
      </c>
      <c r="AM114" s="29" t="s">
        <v>100</v>
      </c>
      <c r="AN114" s="29" t="s">
        <v>61</v>
      </c>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1" t="s">
        <v>51</v>
      </c>
      <c r="EB114" s="1"/>
      <c r="EC114" s="1"/>
    </row>
    <row r="115" spans="1:133" ht="409.5" x14ac:dyDescent="0.9">
      <c r="A115" s="134"/>
      <c r="B115" s="137"/>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t="s">
        <v>63</v>
      </c>
      <c r="AB115" s="24" t="s">
        <v>45</v>
      </c>
      <c r="AC115" s="25" t="s">
        <v>64</v>
      </c>
      <c r="AD115" s="24"/>
      <c r="AE115" s="24"/>
      <c r="AF115" s="25"/>
      <c r="AG115" s="24"/>
      <c r="AH115" s="24" t="s">
        <v>45</v>
      </c>
      <c r="AI115" s="25"/>
      <c r="AJ115" s="137"/>
      <c r="AK115" s="29"/>
      <c r="AL115" s="29"/>
      <c r="AM115" s="29"/>
      <c r="AN115" s="29"/>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1"/>
      <c r="EB115" s="12" t="s">
        <v>54</v>
      </c>
      <c r="EC115" s="1"/>
    </row>
    <row r="116" spans="1:133" ht="409.5" x14ac:dyDescent="0.9">
      <c r="A116" s="134"/>
      <c r="B116" s="137"/>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t="s">
        <v>52</v>
      </c>
      <c r="AB116" s="24" t="s">
        <v>45</v>
      </c>
      <c r="AC116" s="25" t="s">
        <v>53</v>
      </c>
      <c r="AD116" s="24"/>
      <c r="AE116" s="24"/>
      <c r="AF116" s="25"/>
      <c r="AG116" s="24"/>
      <c r="AH116" s="24" t="s">
        <v>45</v>
      </c>
      <c r="AI116" s="25"/>
      <c r="AJ116" s="137"/>
      <c r="AK116" s="29"/>
      <c r="AL116" s="29"/>
      <c r="AM116" s="29"/>
      <c r="AN116" s="29"/>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1"/>
      <c r="EB116" s="12" t="s">
        <v>55</v>
      </c>
      <c r="EC116" s="1"/>
    </row>
    <row r="117" spans="1:133" ht="137.25" x14ac:dyDescent="0.9">
      <c r="A117" s="134"/>
      <c r="B117" s="137"/>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4"/>
      <c r="AH117" s="24" t="s">
        <v>45</v>
      </c>
      <c r="AI117" s="25"/>
      <c r="AJ117" s="137"/>
      <c r="AK117" s="29"/>
      <c r="AL117" s="29"/>
      <c r="AM117" s="29"/>
      <c r="AN117" s="29"/>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1"/>
      <c r="EB117" s="12" t="s">
        <v>56</v>
      </c>
      <c r="EC117" s="1"/>
    </row>
    <row r="118" spans="1:133" ht="137.25" x14ac:dyDescent="0.9">
      <c r="A118" s="135"/>
      <c r="B118" s="137"/>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4"/>
      <c r="AH118" s="24" t="s">
        <v>45</v>
      </c>
      <c r="AI118" s="25"/>
      <c r="AJ118" s="137"/>
      <c r="AK118" s="29"/>
      <c r="AL118" s="29"/>
      <c r="AM118" s="29"/>
      <c r="AN118" s="29"/>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1"/>
      <c r="EB118" s="12" t="s">
        <v>80</v>
      </c>
      <c r="EC118" s="1"/>
    </row>
    <row r="119" spans="1:133" ht="45.2" customHeight="1" x14ac:dyDescent="0.9">
      <c r="A119" s="133" t="s">
        <v>237</v>
      </c>
      <c r="B119" s="136" t="s">
        <v>238</v>
      </c>
      <c r="C119" s="24" t="s">
        <v>69</v>
      </c>
      <c r="D119" s="24" t="s">
        <v>239</v>
      </c>
      <c r="E119" s="24" t="s">
        <v>70</v>
      </c>
      <c r="F119" s="24"/>
      <c r="G119" s="24"/>
      <c r="H119" s="24"/>
      <c r="I119" s="24"/>
      <c r="J119" s="24"/>
      <c r="K119" s="24"/>
      <c r="L119" s="24"/>
      <c r="M119" s="24"/>
      <c r="N119" s="24"/>
      <c r="O119" s="24"/>
      <c r="P119" s="24"/>
      <c r="Q119" s="24"/>
      <c r="R119" s="24"/>
      <c r="S119" s="24"/>
      <c r="T119" s="24"/>
      <c r="U119" s="24"/>
      <c r="V119" s="24"/>
      <c r="W119" s="24"/>
      <c r="X119" s="24"/>
      <c r="Y119" s="24"/>
      <c r="Z119" s="24"/>
      <c r="AA119" s="24" t="s">
        <v>44</v>
      </c>
      <c r="AB119" s="24" t="s">
        <v>45</v>
      </c>
      <c r="AC119" s="25" t="s">
        <v>46</v>
      </c>
      <c r="AD119" s="24"/>
      <c r="AE119" s="24"/>
      <c r="AF119" s="25"/>
      <c r="AG119" s="27"/>
      <c r="AH119" s="27" t="s">
        <v>45</v>
      </c>
      <c r="AI119" s="34"/>
      <c r="AJ119" s="136" t="s">
        <v>102</v>
      </c>
      <c r="AK119" s="29" t="s">
        <v>142</v>
      </c>
      <c r="AL119" s="29" t="s">
        <v>240</v>
      </c>
      <c r="AM119" s="29" t="s">
        <v>60</v>
      </c>
      <c r="AN119" s="29" t="s">
        <v>61</v>
      </c>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1" t="s">
        <v>51</v>
      </c>
      <c r="EB119" s="1"/>
      <c r="EC119" s="1"/>
    </row>
    <row r="120" spans="1:133" ht="409.5" x14ac:dyDescent="0.9">
      <c r="A120" s="134"/>
      <c r="B120" s="137"/>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t="s">
        <v>202</v>
      </c>
      <c r="AB120" s="24" t="s">
        <v>203</v>
      </c>
      <c r="AC120" s="25" t="s">
        <v>204</v>
      </c>
      <c r="AD120" s="24"/>
      <c r="AE120" s="24"/>
      <c r="AF120" s="25"/>
      <c r="AG120" s="24"/>
      <c r="AH120" s="24" t="s">
        <v>45</v>
      </c>
      <c r="AI120" s="25"/>
      <c r="AJ120" s="137"/>
      <c r="AK120" s="29" t="s">
        <v>142</v>
      </c>
      <c r="AL120" s="29" t="s">
        <v>241</v>
      </c>
      <c r="AM120" s="29" t="s">
        <v>60</v>
      </c>
      <c r="AN120" s="29" t="s">
        <v>61</v>
      </c>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1" t="s">
        <v>51</v>
      </c>
      <c r="EB120" s="12" t="s">
        <v>54</v>
      </c>
      <c r="EC120" s="1"/>
    </row>
    <row r="121" spans="1:133" ht="409.5" x14ac:dyDescent="0.9">
      <c r="A121" s="134"/>
      <c r="B121" s="137"/>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t="s">
        <v>63</v>
      </c>
      <c r="AB121" s="24" t="s">
        <v>45</v>
      </c>
      <c r="AC121" s="25" t="s">
        <v>64</v>
      </c>
      <c r="AD121" s="24"/>
      <c r="AE121" s="24"/>
      <c r="AF121" s="25"/>
      <c r="AG121" s="24"/>
      <c r="AH121" s="24" t="s">
        <v>45</v>
      </c>
      <c r="AI121" s="25"/>
      <c r="AJ121" s="137"/>
      <c r="AK121" s="29" t="s">
        <v>142</v>
      </c>
      <c r="AL121" s="29" t="s">
        <v>242</v>
      </c>
      <c r="AM121" s="29" t="s">
        <v>60</v>
      </c>
      <c r="AN121" s="29" t="s">
        <v>61</v>
      </c>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1" t="s">
        <v>51</v>
      </c>
      <c r="EB121" s="12" t="s">
        <v>55</v>
      </c>
      <c r="EC121" s="1"/>
    </row>
    <row r="122" spans="1:133" ht="409.5" x14ac:dyDescent="0.9">
      <c r="A122" s="135"/>
      <c r="B122" s="137"/>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t="s">
        <v>52</v>
      </c>
      <c r="AB122" s="24" t="s">
        <v>45</v>
      </c>
      <c r="AC122" s="25" t="s">
        <v>53</v>
      </c>
      <c r="AD122" s="24"/>
      <c r="AE122" s="24"/>
      <c r="AF122" s="25"/>
      <c r="AG122" s="24"/>
      <c r="AH122" s="24"/>
      <c r="AI122" s="25"/>
      <c r="AJ122" s="137"/>
      <c r="AK122" s="29" t="s">
        <v>142</v>
      </c>
      <c r="AL122" s="29" t="s">
        <v>242</v>
      </c>
      <c r="AM122" s="29" t="s">
        <v>60</v>
      </c>
      <c r="AN122" s="29" t="s">
        <v>71</v>
      </c>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1" t="s">
        <v>51</v>
      </c>
      <c r="EB122" s="12" t="s">
        <v>56</v>
      </c>
      <c r="EC122" s="1"/>
    </row>
    <row r="123" spans="1:133" ht="379.7" customHeight="1" x14ac:dyDescent="0.9">
      <c r="A123" s="133" t="s">
        <v>243</v>
      </c>
      <c r="B123" s="136" t="s">
        <v>244</v>
      </c>
      <c r="C123" s="24" t="s">
        <v>57</v>
      </c>
      <c r="D123" s="24" t="s">
        <v>45</v>
      </c>
      <c r="E123" s="24" t="s">
        <v>58</v>
      </c>
      <c r="F123" s="24"/>
      <c r="G123" s="24"/>
      <c r="H123" s="24"/>
      <c r="I123" s="24"/>
      <c r="J123" s="24"/>
      <c r="K123" s="24"/>
      <c r="L123" s="24"/>
      <c r="M123" s="24"/>
      <c r="N123" s="24"/>
      <c r="O123" s="24"/>
      <c r="P123" s="24"/>
      <c r="Q123" s="24"/>
      <c r="R123" s="24"/>
      <c r="S123" s="24"/>
      <c r="T123" s="24"/>
      <c r="U123" s="24"/>
      <c r="V123" s="24"/>
      <c r="W123" s="24"/>
      <c r="X123" s="24"/>
      <c r="Y123" s="24"/>
      <c r="Z123" s="24"/>
      <c r="AA123" s="24" t="s">
        <v>44</v>
      </c>
      <c r="AB123" s="24" t="s">
        <v>45</v>
      </c>
      <c r="AC123" s="25" t="s">
        <v>46</v>
      </c>
      <c r="AD123" s="24"/>
      <c r="AE123" s="24"/>
      <c r="AF123" s="25"/>
      <c r="AG123" s="27"/>
      <c r="AH123" s="27" t="s">
        <v>45</v>
      </c>
      <c r="AI123" s="34"/>
      <c r="AJ123" s="136" t="s">
        <v>101</v>
      </c>
      <c r="AK123" s="29" t="s">
        <v>120</v>
      </c>
      <c r="AL123" s="29" t="s">
        <v>245</v>
      </c>
      <c r="AM123" s="29" t="s">
        <v>60</v>
      </c>
      <c r="AN123" s="29" t="s">
        <v>61</v>
      </c>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1" t="s">
        <v>51</v>
      </c>
      <c r="EB123" s="1"/>
      <c r="EC123" s="1"/>
    </row>
    <row r="124" spans="1:133" ht="137.25" x14ac:dyDescent="0.9">
      <c r="A124" s="134"/>
      <c r="B124" s="137"/>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4"/>
      <c r="AH124" s="24" t="s">
        <v>45</v>
      </c>
      <c r="AI124" s="25"/>
      <c r="AJ124" s="137"/>
      <c r="AK124" s="29"/>
      <c r="AL124" s="29"/>
      <c r="AM124" s="29"/>
      <c r="AN124" s="29"/>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1"/>
      <c r="EB124" s="12" t="s">
        <v>54</v>
      </c>
      <c r="EC124" s="1"/>
    </row>
    <row r="125" spans="1:133" ht="137.25" x14ac:dyDescent="0.9">
      <c r="A125" s="135"/>
      <c r="B125" s="137"/>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4"/>
      <c r="AH125" s="24" t="s">
        <v>45</v>
      </c>
      <c r="AI125" s="25"/>
      <c r="AJ125" s="137"/>
      <c r="AK125" s="29"/>
      <c r="AL125" s="29"/>
      <c r="AM125" s="29"/>
      <c r="AN125" s="29"/>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1"/>
      <c r="EB125" s="12" t="s">
        <v>55</v>
      </c>
      <c r="EC125" s="1"/>
    </row>
    <row r="126" spans="1:133" ht="409.5" x14ac:dyDescent="0.9">
      <c r="A126" s="19" t="s">
        <v>246</v>
      </c>
      <c r="B126" s="20" t="s">
        <v>247</v>
      </c>
      <c r="C126" s="21" t="s">
        <v>42</v>
      </c>
      <c r="D126" s="21" t="s">
        <v>42</v>
      </c>
      <c r="E126" s="21" t="s">
        <v>42</v>
      </c>
      <c r="F126" s="21" t="s">
        <v>42</v>
      </c>
      <c r="G126" s="21" t="s">
        <v>42</v>
      </c>
      <c r="H126" s="21" t="s">
        <v>42</v>
      </c>
      <c r="I126" s="21" t="s">
        <v>42</v>
      </c>
      <c r="J126" s="21" t="s">
        <v>42</v>
      </c>
      <c r="K126" s="21" t="s">
        <v>42</v>
      </c>
      <c r="L126" s="21" t="s">
        <v>42</v>
      </c>
      <c r="M126" s="21" t="s">
        <v>42</v>
      </c>
      <c r="N126" s="21" t="s">
        <v>42</v>
      </c>
      <c r="O126" s="21" t="s">
        <v>42</v>
      </c>
      <c r="P126" s="21" t="s">
        <v>42</v>
      </c>
      <c r="Q126" s="21" t="s">
        <v>42</v>
      </c>
      <c r="R126" s="21" t="s">
        <v>42</v>
      </c>
      <c r="S126" s="21" t="s">
        <v>42</v>
      </c>
      <c r="T126" s="21" t="s">
        <v>42</v>
      </c>
      <c r="U126" s="21" t="s">
        <v>42</v>
      </c>
      <c r="V126" s="21" t="s">
        <v>42</v>
      </c>
      <c r="W126" s="21" t="s">
        <v>42</v>
      </c>
      <c r="X126" s="21" t="s">
        <v>42</v>
      </c>
      <c r="Y126" s="21" t="s">
        <v>42</v>
      </c>
      <c r="Z126" s="21" t="s">
        <v>42</v>
      </c>
      <c r="AA126" s="21" t="s">
        <v>42</v>
      </c>
      <c r="AB126" s="21" t="s">
        <v>42</v>
      </c>
      <c r="AC126" s="21" t="s">
        <v>42</v>
      </c>
      <c r="AD126" s="21" t="s">
        <v>42</v>
      </c>
      <c r="AE126" s="21" t="s">
        <v>42</v>
      </c>
      <c r="AF126" s="21" t="s">
        <v>42</v>
      </c>
      <c r="AG126" s="22" t="s">
        <v>42</v>
      </c>
      <c r="AH126" s="22" t="s">
        <v>42</v>
      </c>
      <c r="AI126" s="22" t="s">
        <v>42</v>
      </c>
      <c r="AJ126" s="21" t="s">
        <v>42</v>
      </c>
      <c r="AK126" s="21" t="s">
        <v>42</v>
      </c>
      <c r="AL126" s="21" t="s">
        <v>42</v>
      </c>
      <c r="AM126" s="21" t="s">
        <v>42</v>
      </c>
      <c r="AN126" s="21" t="s">
        <v>42</v>
      </c>
      <c r="AO126" s="23">
        <f>AO127+AO128+AO129+AO130+AO131+AO132+AO133+AO134</f>
        <v>2148157.87</v>
      </c>
      <c r="AP126" s="23">
        <f t="shared" ref="AP126:BQ126" si="50">AP127+AP128+AP129+AP130+AP131+AP132+AP133+AP134</f>
        <v>2148157.87</v>
      </c>
      <c r="AQ126" s="23">
        <f t="shared" si="50"/>
        <v>0</v>
      </c>
      <c r="AR126" s="23">
        <f t="shared" si="50"/>
        <v>0</v>
      </c>
      <c r="AS126" s="23">
        <f t="shared" si="50"/>
        <v>0</v>
      </c>
      <c r="AT126" s="23">
        <f t="shared" si="50"/>
        <v>0</v>
      </c>
      <c r="AU126" s="23">
        <f t="shared" si="50"/>
        <v>0</v>
      </c>
      <c r="AV126" s="23">
        <f t="shared" si="50"/>
        <v>0</v>
      </c>
      <c r="AW126" s="23">
        <f t="shared" si="50"/>
        <v>2148157.87</v>
      </c>
      <c r="AX126" s="23">
        <f t="shared" si="50"/>
        <v>2148157.87</v>
      </c>
      <c r="AY126" s="23">
        <f t="shared" si="50"/>
        <v>1237000</v>
      </c>
      <c r="AZ126" s="23">
        <f t="shared" si="50"/>
        <v>0</v>
      </c>
      <c r="BA126" s="23">
        <f t="shared" si="50"/>
        <v>0</v>
      </c>
      <c r="BB126" s="23">
        <f t="shared" si="50"/>
        <v>0</v>
      </c>
      <c r="BC126" s="23">
        <f t="shared" si="50"/>
        <v>1237000</v>
      </c>
      <c r="BD126" s="23">
        <f t="shared" si="50"/>
        <v>14776400</v>
      </c>
      <c r="BE126" s="23">
        <f t="shared" si="50"/>
        <v>0</v>
      </c>
      <c r="BF126" s="23">
        <f t="shared" si="50"/>
        <v>13300100</v>
      </c>
      <c r="BG126" s="23">
        <f t="shared" si="50"/>
        <v>0</v>
      </c>
      <c r="BH126" s="23">
        <f t="shared" si="50"/>
        <v>1270000</v>
      </c>
      <c r="BI126" s="23">
        <f t="shared" ref="BI126:BL126" si="51">BI127+BI128+BI129+BI130+BI131+BI132+BI133+BI134</f>
        <v>1609000</v>
      </c>
      <c r="BJ126" s="23">
        <f t="shared" si="51"/>
        <v>0</v>
      </c>
      <c r="BK126" s="23">
        <f t="shared" si="51"/>
        <v>0</v>
      </c>
      <c r="BL126" s="23">
        <f t="shared" si="51"/>
        <v>0</v>
      </c>
      <c r="BM126" s="23">
        <f t="shared" si="50"/>
        <v>1609000</v>
      </c>
      <c r="BN126" s="23">
        <f t="shared" si="50"/>
        <v>1609000</v>
      </c>
      <c r="BO126" s="23">
        <f t="shared" si="50"/>
        <v>0</v>
      </c>
      <c r="BP126" s="23">
        <f t="shared" si="50"/>
        <v>0</v>
      </c>
      <c r="BQ126" s="23">
        <f t="shared" si="50"/>
        <v>0</v>
      </c>
      <c r="BR126" s="23">
        <f t="shared" ref="BR126" si="52">BR127+BR128+BR129+BR130+BR131+BR132+BR133+BR134</f>
        <v>1609000</v>
      </c>
      <c r="BS126" s="23">
        <f>BS127+BS128+BS129+BS130+BS131+BS132+BS133+BS134</f>
        <v>2148157.87</v>
      </c>
      <c r="BT126" s="23">
        <f t="shared" ref="BT126:CV126" si="53">BT127+BT128+BT129+BT130+BT131+BT132+BT133+BT134</f>
        <v>2148157.87</v>
      </c>
      <c r="BU126" s="23">
        <f t="shared" si="53"/>
        <v>0</v>
      </c>
      <c r="BV126" s="23">
        <f t="shared" si="53"/>
        <v>0</v>
      </c>
      <c r="BW126" s="23">
        <f t="shared" si="53"/>
        <v>0</v>
      </c>
      <c r="BX126" s="23">
        <f t="shared" si="53"/>
        <v>0</v>
      </c>
      <c r="BY126" s="23">
        <f t="shared" si="53"/>
        <v>0</v>
      </c>
      <c r="BZ126" s="23">
        <f t="shared" si="53"/>
        <v>0</v>
      </c>
      <c r="CA126" s="23">
        <f t="shared" si="53"/>
        <v>2148157.87</v>
      </c>
      <c r="CB126" s="23">
        <f t="shared" si="53"/>
        <v>2148157.87</v>
      </c>
      <c r="CC126" s="23">
        <f t="shared" si="53"/>
        <v>1237000</v>
      </c>
      <c r="CD126" s="23">
        <f t="shared" si="53"/>
        <v>0</v>
      </c>
      <c r="CE126" s="23">
        <f t="shared" si="53"/>
        <v>0</v>
      </c>
      <c r="CF126" s="23">
        <f t="shared" si="53"/>
        <v>0</v>
      </c>
      <c r="CG126" s="23">
        <f t="shared" si="53"/>
        <v>1237000</v>
      </c>
      <c r="CH126" s="23">
        <f t="shared" si="53"/>
        <v>14776400</v>
      </c>
      <c r="CI126" s="23">
        <f t="shared" si="53"/>
        <v>0</v>
      </c>
      <c r="CJ126" s="23">
        <f t="shared" si="53"/>
        <v>13300100</v>
      </c>
      <c r="CK126" s="23">
        <f t="shared" si="53"/>
        <v>0</v>
      </c>
      <c r="CL126" s="23">
        <f t="shared" si="53"/>
        <v>1270000</v>
      </c>
      <c r="CM126" s="23">
        <f t="shared" si="53"/>
        <v>1609000</v>
      </c>
      <c r="CN126" s="23">
        <f t="shared" si="53"/>
        <v>0</v>
      </c>
      <c r="CO126" s="23">
        <f t="shared" si="53"/>
        <v>0</v>
      </c>
      <c r="CP126" s="23">
        <f t="shared" si="53"/>
        <v>0</v>
      </c>
      <c r="CQ126" s="23">
        <f t="shared" si="53"/>
        <v>1609000</v>
      </c>
      <c r="CR126" s="23">
        <f t="shared" si="53"/>
        <v>1609000</v>
      </c>
      <c r="CS126" s="23">
        <f t="shared" si="53"/>
        <v>0</v>
      </c>
      <c r="CT126" s="23">
        <f t="shared" si="53"/>
        <v>0</v>
      </c>
      <c r="CU126" s="23">
        <f t="shared" si="53"/>
        <v>0</v>
      </c>
      <c r="CV126" s="23">
        <f t="shared" si="53"/>
        <v>1609000</v>
      </c>
      <c r="CW126" s="23">
        <f>CW127+CW128+CW129+CW130+CW131+CW132+CW133+CW134</f>
        <v>2148157.87</v>
      </c>
      <c r="CX126" s="23">
        <f t="shared" ref="CX126:CY126" si="54">CX127+CX128+CX129+CX130+CX131+CX132+CX133+CX134</f>
        <v>0</v>
      </c>
      <c r="CY126" s="23">
        <f t="shared" si="54"/>
        <v>0</v>
      </c>
      <c r="CZ126" s="23">
        <f t="shared" ref="CZ126:DK126" si="55">CZ127+CZ128+CZ129+CZ130+CZ131+CZ132+CZ133+CZ134</f>
        <v>0</v>
      </c>
      <c r="DA126" s="23">
        <f t="shared" si="55"/>
        <v>2148157.87</v>
      </c>
      <c r="DB126" s="23">
        <f t="shared" si="55"/>
        <v>1237000</v>
      </c>
      <c r="DC126" s="23">
        <f t="shared" si="55"/>
        <v>0</v>
      </c>
      <c r="DD126" s="23">
        <f t="shared" si="55"/>
        <v>0</v>
      </c>
      <c r="DE126" s="23">
        <f t="shared" si="55"/>
        <v>0</v>
      </c>
      <c r="DF126" s="23">
        <f t="shared" si="55"/>
        <v>1237000</v>
      </c>
      <c r="DG126" s="23">
        <f t="shared" si="55"/>
        <v>14776400</v>
      </c>
      <c r="DH126" s="23">
        <f t="shared" si="55"/>
        <v>0</v>
      </c>
      <c r="DI126" s="23">
        <f t="shared" si="55"/>
        <v>13300100</v>
      </c>
      <c r="DJ126" s="23">
        <f t="shared" si="55"/>
        <v>0</v>
      </c>
      <c r="DK126" s="23">
        <f t="shared" si="55"/>
        <v>1270000</v>
      </c>
      <c r="DL126" s="23">
        <f>DL127+DL128+DL129+DL130+DL131+DL132+DL133+DL134</f>
        <v>2148157.87</v>
      </c>
      <c r="DM126" s="23">
        <f t="shared" ref="DM126:DZ126" si="56">DM127+DM128+DM129+DM130+DM131+DM132+DM133+DM134</f>
        <v>0</v>
      </c>
      <c r="DN126" s="23">
        <f t="shared" si="56"/>
        <v>0</v>
      </c>
      <c r="DO126" s="23">
        <f t="shared" si="56"/>
        <v>0</v>
      </c>
      <c r="DP126" s="23">
        <f t="shared" si="56"/>
        <v>2148157.87</v>
      </c>
      <c r="DQ126" s="23">
        <f t="shared" si="56"/>
        <v>1237000</v>
      </c>
      <c r="DR126" s="23">
        <f t="shared" si="56"/>
        <v>0</v>
      </c>
      <c r="DS126" s="23">
        <f t="shared" si="56"/>
        <v>0</v>
      </c>
      <c r="DT126" s="23">
        <f t="shared" si="56"/>
        <v>0</v>
      </c>
      <c r="DU126" s="23">
        <f t="shared" si="56"/>
        <v>1237000</v>
      </c>
      <c r="DV126" s="23">
        <f t="shared" si="56"/>
        <v>14776400</v>
      </c>
      <c r="DW126" s="23">
        <f t="shared" si="56"/>
        <v>0</v>
      </c>
      <c r="DX126" s="23">
        <f t="shared" si="56"/>
        <v>13300100</v>
      </c>
      <c r="DY126" s="23">
        <f t="shared" si="56"/>
        <v>0</v>
      </c>
      <c r="DZ126" s="23">
        <f t="shared" si="56"/>
        <v>1270000</v>
      </c>
      <c r="EA126" s="21"/>
      <c r="EB126" s="1"/>
      <c r="EC126" s="1"/>
    </row>
    <row r="127" spans="1:133" ht="63.95" customHeight="1" x14ac:dyDescent="0.9">
      <c r="A127" s="133" t="s">
        <v>248</v>
      </c>
      <c r="B127" s="136" t="s">
        <v>249</v>
      </c>
      <c r="C127" s="24" t="s">
        <v>147</v>
      </c>
      <c r="D127" s="24" t="s">
        <v>125</v>
      </c>
      <c r="E127" s="24" t="s">
        <v>148</v>
      </c>
      <c r="F127" s="24"/>
      <c r="G127" s="24"/>
      <c r="H127" s="24"/>
      <c r="I127" s="24"/>
      <c r="J127" s="24"/>
      <c r="K127" s="24"/>
      <c r="L127" s="24"/>
      <c r="M127" s="24"/>
      <c r="N127" s="24"/>
      <c r="O127" s="24"/>
      <c r="P127" s="24"/>
      <c r="Q127" s="24"/>
      <c r="R127" s="24"/>
      <c r="S127" s="24"/>
      <c r="T127" s="24"/>
      <c r="U127" s="24"/>
      <c r="V127" s="24"/>
      <c r="W127" s="24"/>
      <c r="X127" s="24"/>
      <c r="Y127" s="24"/>
      <c r="Z127" s="24"/>
      <c r="AA127" s="24" t="s">
        <v>44</v>
      </c>
      <c r="AB127" s="24" t="s">
        <v>45</v>
      </c>
      <c r="AC127" s="25" t="s">
        <v>46</v>
      </c>
      <c r="AD127" s="24"/>
      <c r="AE127" s="24"/>
      <c r="AF127" s="25"/>
      <c r="AG127" s="32" t="s">
        <v>335</v>
      </c>
      <c r="AH127" s="27" t="s">
        <v>45</v>
      </c>
      <c r="AI127" s="33" t="s">
        <v>322</v>
      </c>
      <c r="AJ127" s="136" t="s">
        <v>55</v>
      </c>
      <c r="AK127" s="29" t="s">
        <v>139</v>
      </c>
      <c r="AL127" s="29" t="s">
        <v>250</v>
      </c>
      <c r="AM127" s="29" t="s">
        <v>100</v>
      </c>
      <c r="AN127" s="29" t="s">
        <v>61</v>
      </c>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1" t="s">
        <v>51</v>
      </c>
      <c r="EB127" s="1"/>
      <c r="EC127" s="1"/>
    </row>
    <row r="128" spans="1:133" ht="409.5" x14ac:dyDescent="0.9">
      <c r="A128" s="134"/>
      <c r="B128" s="137"/>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t="s">
        <v>221</v>
      </c>
      <c r="AB128" s="24" t="s">
        <v>45</v>
      </c>
      <c r="AC128" s="25" t="s">
        <v>145</v>
      </c>
      <c r="AD128" s="24"/>
      <c r="AE128" s="24"/>
      <c r="AF128" s="25"/>
      <c r="AG128" s="26" t="s">
        <v>336</v>
      </c>
      <c r="AH128" s="24" t="s">
        <v>45</v>
      </c>
      <c r="AI128" s="33" t="s">
        <v>321</v>
      </c>
      <c r="AJ128" s="137"/>
      <c r="AK128" s="29" t="s">
        <v>139</v>
      </c>
      <c r="AL128" s="29" t="s">
        <v>250</v>
      </c>
      <c r="AM128" s="29" t="s">
        <v>60</v>
      </c>
      <c r="AN128" s="29" t="s">
        <v>61</v>
      </c>
      <c r="AO128" s="30">
        <v>2148157.87</v>
      </c>
      <c r="AP128" s="30">
        <v>2148157.87</v>
      </c>
      <c r="AQ128" s="30"/>
      <c r="AR128" s="30"/>
      <c r="AS128" s="30"/>
      <c r="AT128" s="30"/>
      <c r="AU128" s="30"/>
      <c r="AV128" s="30"/>
      <c r="AW128" s="30">
        <v>2148157.87</v>
      </c>
      <c r="AX128" s="30">
        <v>2148157.87</v>
      </c>
      <c r="AY128" s="30">
        <v>1237000</v>
      </c>
      <c r="AZ128" s="30"/>
      <c r="BA128" s="30"/>
      <c r="BB128" s="30"/>
      <c r="BC128" s="30">
        <v>1237000</v>
      </c>
      <c r="BD128" s="30">
        <v>1270000</v>
      </c>
      <c r="BE128" s="30"/>
      <c r="BF128" s="30"/>
      <c r="BG128" s="30"/>
      <c r="BH128" s="30">
        <v>1270000</v>
      </c>
      <c r="BI128" s="30">
        <v>1609000</v>
      </c>
      <c r="BJ128" s="30"/>
      <c r="BK128" s="30"/>
      <c r="BL128" s="30"/>
      <c r="BM128" s="30">
        <v>1609000</v>
      </c>
      <c r="BN128" s="30">
        <v>1609000</v>
      </c>
      <c r="BO128" s="30"/>
      <c r="BP128" s="30"/>
      <c r="BQ128" s="30"/>
      <c r="BR128" s="30">
        <v>1609000</v>
      </c>
      <c r="BS128" s="30">
        <v>2148157.87</v>
      </c>
      <c r="BT128" s="30">
        <v>2148157.87</v>
      </c>
      <c r="BU128" s="30"/>
      <c r="BV128" s="30"/>
      <c r="BW128" s="30"/>
      <c r="BX128" s="30"/>
      <c r="BY128" s="30"/>
      <c r="BZ128" s="30"/>
      <c r="CA128" s="30">
        <v>2148157.87</v>
      </c>
      <c r="CB128" s="30">
        <v>2148157.87</v>
      </c>
      <c r="CC128" s="30">
        <v>1237000</v>
      </c>
      <c r="CD128" s="30"/>
      <c r="CE128" s="30"/>
      <c r="CF128" s="30"/>
      <c r="CG128" s="30">
        <v>1237000</v>
      </c>
      <c r="CH128" s="30">
        <v>1270000</v>
      </c>
      <c r="CI128" s="30"/>
      <c r="CJ128" s="30"/>
      <c r="CK128" s="30"/>
      <c r="CL128" s="30">
        <v>1270000</v>
      </c>
      <c r="CM128" s="30">
        <v>1609000</v>
      </c>
      <c r="CN128" s="30"/>
      <c r="CO128" s="30"/>
      <c r="CP128" s="30"/>
      <c r="CQ128" s="30">
        <v>1609000</v>
      </c>
      <c r="CR128" s="30">
        <v>1609000</v>
      </c>
      <c r="CS128" s="30"/>
      <c r="CT128" s="30"/>
      <c r="CU128" s="30"/>
      <c r="CV128" s="30">
        <v>1609000</v>
      </c>
      <c r="CW128" s="30">
        <v>2148157.87</v>
      </c>
      <c r="CX128" s="30"/>
      <c r="CY128" s="30"/>
      <c r="CZ128" s="30"/>
      <c r="DA128" s="30">
        <v>2148157.87</v>
      </c>
      <c r="DB128" s="30">
        <v>1237000</v>
      </c>
      <c r="DC128" s="30"/>
      <c r="DD128" s="30"/>
      <c r="DE128" s="30"/>
      <c r="DF128" s="30">
        <v>1237000</v>
      </c>
      <c r="DG128" s="30">
        <v>1270000</v>
      </c>
      <c r="DH128" s="30"/>
      <c r="DI128" s="30"/>
      <c r="DJ128" s="30"/>
      <c r="DK128" s="30">
        <v>1270000</v>
      </c>
      <c r="DL128" s="30">
        <v>2148157.87</v>
      </c>
      <c r="DM128" s="30"/>
      <c r="DN128" s="30"/>
      <c r="DO128" s="30"/>
      <c r="DP128" s="30">
        <v>2148157.87</v>
      </c>
      <c r="DQ128" s="30">
        <v>1237000</v>
      </c>
      <c r="DR128" s="30"/>
      <c r="DS128" s="30"/>
      <c r="DT128" s="30"/>
      <c r="DU128" s="30">
        <v>1237000</v>
      </c>
      <c r="DV128" s="30">
        <v>1270000</v>
      </c>
      <c r="DW128" s="30"/>
      <c r="DX128" s="30"/>
      <c r="DY128" s="30"/>
      <c r="DZ128" s="30">
        <v>1270000</v>
      </c>
      <c r="EA128" s="31" t="s">
        <v>51</v>
      </c>
      <c r="EB128" s="12" t="s">
        <v>54</v>
      </c>
      <c r="EC128" s="1"/>
    </row>
    <row r="129" spans="1:133" ht="409.5" x14ac:dyDescent="0.9">
      <c r="A129" s="134"/>
      <c r="B129" s="137"/>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t="s">
        <v>63</v>
      </c>
      <c r="AB129" s="24" t="s">
        <v>45</v>
      </c>
      <c r="AC129" s="25" t="s">
        <v>64</v>
      </c>
      <c r="AD129" s="24"/>
      <c r="AE129" s="24"/>
      <c r="AF129" s="25"/>
      <c r="AG129" s="26" t="s">
        <v>353</v>
      </c>
      <c r="AH129" s="24" t="s">
        <v>45</v>
      </c>
      <c r="AI129" s="25" t="s">
        <v>325</v>
      </c>
      <c r="AJ129" s="137"/>
      <c r="AK129" s="29" t="s">
        <v>139</v>
      </c>
      <c r="AL129" s="29" t="s">
        <v>347</v>
      </c>
      <c r="AM129" s="29" t="s">
        <v>60</v>
      </c>
      <c r="AN129" s="29" t="s">
        <v>61</v>
      </c>
      <c r="AO129" s="30"/>
      <c r="AP129" s="30"/>
      <c r="AQ129" s="30"/>
      <c r="AR129" s="30"/>
      <c r="AS129" s="30"/>
      <c r="AT129" s="30"/>
      <c r="AU129" s="30"/>
      <c r="AV129" s="30"/>
      <c r="AW129" s="30"/>
      <c r="AX129" s="30"/>
      <c r="AY129" s="30"/>
      <c r="AZ129" s="30"/>
      <c r="BA129" s="30"/>
      <c r="BB129" s="30"/>
      <c r="BC129" s="30"/>
      <c r="BD129" s="30">
        <v>6669800</v>
      </c>
      <c r="BE129" s="30"/>
      <c r="BF129" s="30">
        <v>6669800</v>
      </c>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v>6669800</v>
      </c>
      <c r="CI129" s="30"/>
      <c r="CJ129" s="30">
        <v>6669800</v>
      </c>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v>6669800</v>
      </c>
      <c r="DH129" s="30"/>
      <c r="DI129" s="30">
        <v>6669800</v>
      </c>
      <c r="DJ129" s="30"/>
      <c r="DK129" s="30"/>
      <c r="DL129" s="30"/>
      <c r="DM129" s="30"/>
      <c r="DN129" s="30"/>
      <c r="DO129" s="30"/>
      <c r="DP129" s="30"/>
      <c r="DQ129" s="30"/>
      <c r="DR129" s="30"/>
      <c r="DS129" s="30"/>
      <c r="DT129" s="30"/>
      <c r="DU129" s="30"/>
      <c r="DV129" s="30">
        <v>6669800</v>
      </c>
      <c r="DW129" s="30"/>
      <c r="DX129" s="30">
        <v>6669800</v>
      </c>
      <c r="DY129" s="30"/>
      <c r="DZ129" s="30"/>
      <c r="EA129" s="31" t="s">
        <v>51</v>
      </c>
      <c r="EB129" s="12" t="s">
        <v>55</v>
      </c>
      <c r="EC129" s="1"/>
    </row>
    <row r="130" spans="1:133" ht="409.5" x14ac:dyDescent="0.9">
      <c r="A130" s="134"/>
      <c r="B130" s="137"/>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t="s">
        <v>52</v>
      </c>
      <c r="AB130" s="24" t="s">
        <v>45</v>
      </c>
      <c r="AC130" s="25" t="s">
        <v>53</v>
      </c>
      <c r="AD130" s="24"/>
      <c r="AE130" s="24"/>
      <c r="AF130" s="25"/>
      <c r="AG130" s="26" t="s">
        <v>353</v>
      </c>
      <c r="AH130" s="24" t="s">
        <v>45</v>
      </c>
      <c r="AI130" s="25" t="s">
        <v>327</v>
      </c>
      <c r="AJ130" s="137"/>
      <c r="AK130" s="29" t="s">
        <v>139</v>
      </c>
      <c r="AL130" s="29" t="s">
        <v>347</v>
      </c>
      <c r="AM130" s="29" t="s">
        <v>60</v>
      </c>
      <c r="AN130" s="29" t="s">
        <v>61</v>
      </c>
      <c r="AO130" s="30"/>
      <c r="AP130" s="30"/>
      <c r="AQ130" s="30"/>
      <c r="AR130" s="30"/>
      <c r="AS130" s="30"/>
      <c r="AT130" s="30"/>
      <c r="AU130" s="30"/>
      <c r="AV130" s="30"/>
      <c r="AW130" s="30"/>
      <c r="AX130" s="30"/>
      <c r="AY130" s="30"/>
      <c r="AZ130" s="30"/>
      <c r="BA130" s="30"/>
      <c r="BB130" s="30"/>
      <c r="BC130" s="30"/>
      <c r="BD130" s="30">
        <v>206300</v>
      </c>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v>206300</v>
      </c>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v>206300</v>
      </c>
      <c r="DH130" s="30"/>
      <c r="DI130" s="30"/>
      <c r="DJ130" s="30"/>
      <c r="DK130" s="30"/>
      <c r="DL130" s="30"/>
      <c r="DM130" s="30"/>
      <c r="DN130" s="30"/>
      <c r="DO130" s="30"/>
      <c r="DP130" s="30"/>
      <c r="DQ130" s="30"/>
      <c r="DR130" s="30"/>
      <c r="DS130" s="30"/>
      <c r="DT130" s="30"/>
      <c r="DU130" s="30"/>
      <c r="DV130" s="30">
        <v>206300</v>
      </c>
      <c r="DW130" s="30"/>
      <c r="DX130" s="30"/>
      <c r="DY130" s="30"/>
      <c r="DZ130" s="30"/>
      <c r="EA130" s="31" t="s">
        <v>51</v>
      </c>
      <c r="EB130" s="12" t="s">
        <v>56</v>
      </c>
      <c r="EC130" s="1"/>
    </row>
    <row r="131" spans="1:133" ht="137.25" x14ac:dyDescent="0.9">
      <c r="A131" s="134"/>
      <c r="B131" s="137"/>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4"/>
      <c r="AH131" s="24" t="s">
        <v>326</v>
      </c>
      <c r="AI131" s="25"/>
      <c r="AJ131" s="137"/>
      <c r="AK131" s="29" t="s">
        <v>139</v>
      </c>
      <c r="AL131" s="29" t="s">
        <v>348</v>
      </c>
      <c r="AM131" s="29" t="s">
        <v>60</v>
      </c>
      <c r="AN131" s="29" t="s">
        <v>61</v>
      </c>
      <c r="AO131" s="30"/>
      <c r="AP131" s="30"/>
      <c r="AQ131" s="30"/>
      <c r="AR131" s="30"/>
      <c r="AS131" s="30"/>
      <c r="AT131" s="30"/>
      <c r="AU131" s="30"/>
      <c r="AV131" s="30"/>
      <c r="AW131" s="30"/>
      <c r="AX131" s="30"/>
      <c r="AY131" s="30"/>
      <c r="AZ131" s="30"/>
      <c r="BA131" s="30"/>
      <c r="BB131" s="30"/>
      <c r="BC131" s="30"/>
      <c r="BD131" s="30">
        <v>6630300</v>
      </c>
      <c r="BE131" s="30"/>
      <c r="BF131" s="30">
        <v>6630300</v>
      </c>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v>6630300</v>
      </c>
      <c r="CI131" s="30"/>
      <c r="CJ131" s="30">
        <v>6630300</v>
      </c>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v>6630300</v>
      </c>
      <c r="DH131" s="30"/>
      <c r="DI131" s="30">
        <v>6630300</v>
      </c>
      <c r="DJ131" s="30"/>
      <c r="DK131" s="30"/>
      <c r="DL131" s="30"/>
      <c r="DM131" s="30"/>
      <c r="DN131" s="30"/>
      <c r="DO131" s="30"/>
      <c r="DP131" s="30"/>
      <c r="DQ131" s="30"/>
      <c r="DR131" s="30"/>
      <c r="DS131" s="30"/>
      <c r="DT131" s="30"/>
      <c r="DU131" s="30"/>
      <c r="DV131" s="30">
        <v>6630300</v>
      </c>
      <c r="DW131" s="30"/>
      <c r="DX131" s="30">
        <v>6630300</v>
      </c>
      <c r="DY131" s="30"/>
      <c r="DZ131" s="30"/>
      <c r="EA131" s="31" t="s">
        <v>51</v>
      </c>
      <c r="EB131" s="12" t="s">
        <v>80</v>
      </c>
      <c r="EC131" s="1"/>
    </row>
    <row r="132" spans="1:133" ht="91.5" x14ac:dyDescent="0.9">
      <c r="A132" s="134"/>
      <c r="B132" s="137"/>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4"/>
      <c r="AH132" s="24"/>
      <c r="AI132" s="25"/>
      <c r="AJ132" s="137"/>
      <c r="AK132" s="29" t="s">
        <v>139</v>
      </c>
      <c r="AL132" s="29" t="s">
        <v>220</v>
      </c>
      <c r="AM132" s="29" t="s">
        <v>60</v>
      </c>
      <c r="AN132" s="29" t="s">
        <v>61</v>
      </c>
      <c r="AO132" s="30"/>
      <c r="AP132" s="30"/>
      <c r="AQ132" s="30"/>
      <c r="AR132" s="30"/>
      <c r="AS132" s="30"/>
      <c r="AT132" s="30"/>
      <c r="AU132" s="30"/>
      <c r="AV132" s="30"/>
      <c r="AW132" s="30"/>
      <c r="AX132" s="30"/>
      <c r="AY132" s="30"/>
      <c r="AZ132" s="30"/>
      <c r="BA132" s="30"/>
      <c r="BB132" s="30"/>
      <c r="BC132" s="30"/>
      <c r="BD132" s="30"/>
      <c r="BE132" s="30"/>
      <c r="BF132" s="30"/>
      <c r="BG132" s="30"/>
      <c r="BH132" s="30"/>
      <c r="BI132" s="30">
        <v>0</v>
      </c>
      <c r="BJ132" s="30"/>
      <c r="BK132" s="30">
        <v>0</v>
      </c>
      <c r="BL132" s="30"/>
      <c r="BM132" s="30"/>
      <c r="BN132" s="30">
        <v>0</v>
      </c>
      <c r="BO132" s="30"/>
      <c r="BP132" s="30">
        <v>0</v>
      </c>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v>0</v>
      </c>
      <c r="CN132" s="30"/>
      <c r="CO132" s="30">
        <v>0</v>
      </c>
      <c r="CP132" s="30"/>
      <c r="CQ132" s="30"/>
      <c r="CR132" s="30">
        <v>0</v>
      </c>
      <c r="CS132" s="30"/>
      <c r="CT132" s="30">
        <v>0</v>
      </c>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1" t="s">
        <v>51</v>
      </c>
      <c r="EB132" s="12" t="s">
        <v>76</v>
      </c>
      <c r="EC132" s="1"/>
    </row>
    <row r="133" spans="1:133" ht="91.5" x14ac:dyDescent="0.9">
      <c r="A133" s="134"/>
      <c r="B133" s="137"/>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4"/>
      <c r="AH133" s="24"/>
      <c r="AI133" s="25"/>
      <c r="AJ133" s="137"/>
      <c r="AK133" s="29" t="s">
        <v>139</v>
      </c>
      <c r="AL133" s="29" t="s">
        <v>222</v>
      </c>
      <c r="AM133" s="29" t="s">
        <v>100</v>
      </c>
      <c r="AN133" s="29" t="s">
        <v>61</v>
      </c>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1" t="s">
        <v>51</v>
      </c>
      <c r="EB133" s="12" t="s">
        <v>82</v>
      </c>
      <c r="EC133" s="1"/>
    </row>
    <row r="134" spans="1:133" ht="91.5" x14ac:dyDescent="0.9">
      <c r="A134" s="135"/>
      <c r="B134" s="137"/>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4"/>
      <c r="AH134" s="24"/>
      <c r="AI134" s="25"/>
      <c r="AJ134" s="137"/>
      <c r="AK134" s="29" t="s">
        <v>139</v>
      </c>
      <c r="AL134" s="29" t="s">
        <v>222</v>
      </c>
      <c r="AM134" s="29" t="s">
        <v>60</v>
      </c>
      <c r="AN134" s="29" t="s">
        <v>61</v>
      </c>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1" t="s">
        <v>51</v>
      </c>
      <c r="EB134" s="12" t="s">
        <v>83</v>
      </c>
      <c r="EC134" s="1"/>
    </row>
    <row r="135" spans="1:133" ht="409.5" x14ac:dyDescent="0.9">
      <c r="A135" s="19" t="s">
        <v>251</v>
      </c>
      <c r="B135" s="20" t="s">
        <v>252</v>
      </c>
      <c r="C135" s="21" t="s">
        <v>42</v>
      </c>
      <c r="D135" s="21" t="s">
        <v>42</v>
      </c>
      <c r="E135" s="21" t="s">
        <v>42</v>
      </c>
      <c r="F135" s="21" t="s">
        <v>42</v>
      </c>
      <c r="G135" s="21" t="s">
        <v>42</v>
      </c>
      <c r="H135" s="21" t="s">
        <v>42</v>
      </c>
      <c r="I135" s="21" t="s">
        <v>42</v>
      </c>
      <c r="J135" s="21" t="s">
        <v>42</v>
      </c>
      <c r="K135" s="21" t="s">
        <v>42</v>
      </c>
      <c r="L135" s="21" t="s">
        <v>42</v>
      </c>
      <c r="M135" s="21" t="s">
        <v>42</v>
      </c>
      <c r="N135" s="21" t="s">
        <v>42</v>
      </c>
      <c r="O135" s="21" t="s">
        <v>42</v>
      </c>
      <c r="P135" s="21" t="s">
        <v>42</v>
      </c>
      <c r="Q135" s="21" t="s">
        <v>42</v>
      </c>
      <c r="R135" s="21" t="s">
        <v>42</v>
      </c>
      <c r="S135" s="21" t="s">
        <v>42</v>
      </c>
      <c r="T135" s="21" t="s">
        <v>42</v>
      </c>
      <c r="U135" s="21" t="s">
        <v>42</v>
      </c>
      <c r="V135" s="21" t="s">
        <v>42</v>
      </c>
      <c r="W135" s="21" t="s">
        <v>42</v>
      </c>
      <c r="X135" s="21" t="s">
        <v>42</v>
      </c>
      <c r="Y135" s="21" t="s">
        <v>42</v>
      </c>
      <c r="Z135" s="21" t="s">
        <v>42</v>
      </c>
      <c r="AA135" s="21" t="s">
        <v>42</v>
      </c>
      <c r="AB135" s="21" t="s">
        <v>42</v>
      </c>
      <c r="AC135" s="21" t="s">
        <v>42</v>
      </c>
      <c r="AD135" s="21" t="s">
        <v>42</v>
      </c>
      <c r="AE135" s="21" t="s">
        <v>42</v>
      </c>
      <c r="AF135" s="21" t="s">
        <v>42</v>
      </c>
      <c r="AG135" s="22" t="s">
        <v>42</v>
      </c>
      <c r="AH135" s="22" t="s">
        <v>42</v>
      </c>
      <c r="AI135" s="22" t="s">
        <v>42</v>
      </c>
      <c r="AJ135" s="21" t="s">
        <v>42</v>
      </c>
      <c r="AK135" s="21" t="s">
        <v>42</v>
      </c>
      <c r="AL135" s="21" t="s">
        <v>42</v>
      </c>
      <c r="AM135" s="21" t="s">
        <v>42</v>
      </c>
      <c r="AN135" s="21" t="s">
        <v>42</v>
      </c>
      <c r="AO135" s="23">
        <f>AO136+AO137+AO138+AO139+AO140+AO141+AO142+AO143+AO144+AO145+AO146+AO147+AO148+AO149+AO150+AO151+AO152+AO153+AO154+AO155+AO156+AO157+AO158+AO159+AO160+AO161+AO162+AO163+AO164+AO165+AO166+AO167+AO168+AO169+AO170+AO171+AO172+AO173+AO174+AO175+AO176+AO177+AO178+AO179+AO180+AO181+AO182+AO183+AO184+AO185</f>
        <v>3382121.9299999997</v>
      </c>
      <c r="AP135" s="23">
        <f t="shared" ref="AP135:BQ135" si="57">AP136+AP137+AP138+AP139+AP140+AP141+AP142+AP143+AP144+AP145+AP146+AP147+AP148+AP149+AP150+AP151+AP152+AP153+AP154+AP155+AP156+AP157+AP158+AP159+AP160+AP161+AP162+AP163+AP164+AP165+AP166+AP167+AP168+AP169+AP170+AP171+AP172+AP173+AP174+AP175+AP176+AP177+AP178+AP179+AP180+AP181+AP182+AP183+AP184+AP185</f>
        <v>3198616.9299999997</v>
      </c>
      <c r="AQ135" s="23">
        <f t="shared" si="57"/>
        <v>0</v>
      </c>
      <c r="AR135" s="23">
        <f t="shared" si="57"/>
        <v>0</v>
      </c>
      <c r="AS135" s="23">
        <f t="shared" si="57"/>
        <v>71221</v>
      </c>
      <c r="AT135" s="23">
        <f t="shared" si="57"/>
        <v>71221</v>
      </c>
      <c r="AU135" s="23">
        <f t="shared" si="57"/>
        <v>0</v>
      </c>
      <c r="AV135" s="23">
        <f t="shared" si="57"/>
        <v>0</v>
      </c>
      <c r="AW135" s="23">
        <f t="shared" si="57"/>
        <v>3310900.9299999997</v>
      </c>
      <c r="AX135" s="23">
        <f t="shared" si="57"/>
        <v>3127395.9299999997</v>
      </c>
      <c r="AY135" s="23">
        <f t="shared" si="57"/>
        <v>3252580.44</v>
      </c>
      <c r="AZ135" s="23">
        <f t="shared" si="57"/>
        <v>0</v>
      </c>
      <c r="BA135" s="23">
        <f t="shared" si="57"/>
        <v>0</v>
      </c>
      <c r="BB135" s="23">
        <f t="shared" si="57"/>
        <v>0</v>
      </c>
      <c r="BC135" s="23">
        <f t="shared" si="57"/>
        <v>3252580.44</v>
      </c>
      <c r="BD135" s="23">
        <f t="shared" si="57"/>
        <v>2780581</v>
      </c>
      <c r="BE135" s="23">
        <f t="shared" si="57"/>
        <v>0</v>
      </c>
      <c r="BF135" s="23">
        <f t="shared" si="57"/>
        <v>0</v>
      </c>
      <c r="BG135" s="23">
        <f t="shared" si="57"/>
        <v>0</v>
      </c>
      <c r="BH135" s="23">
        <f t="shared" si="57"/>
        <v>2780581</v>
      </c>
      <c r="BI135" s="23">
        <f t="shared" ref="BI135:BL135" si="58">BI136+BI137+BI138+BI139+BI140+BI141+BI142+BI143+BI144+BI145+BI146+BI147+BI148+BI149+BI150+BI151+BI152+BI153+BI154+BI155+BI156+BI157+BI158+BI159+BI160+BI161+BI162+BI163+BI164+BI165+BI166+BI167+BI168+BI169+BI170+BI171+BI172+BI173+BI174+BI175+BI176+BI177+BI178+BI179+BI180+BI181+BI182+BI183+BI184+BI185</f>
        <v>2726688.87</v>
      </c>
      <c r="BJ135" s="23">
        <f t="shared" si="58"/>
        <v>0</v>
      </c>
      <c r="BK135" s="23">
        <f t="shared" si="58"/>
        <v>0</v>
      </c>
      <c r="BL135" s="23">
        <f t="shared" si="58"/>
        <v>0</v>
      </c>
      <c r="BM135" s="23">
        <f t="shared" si="57"/>
        <v>2726688.87</v>
      </c>
      <c r="BN135" s="23">
        <f t="shared" si="57"/>
        <v>2726688.87</v>
      </c>
      <c r="BO135" s="23">
        <f t="shared" si="57"/>
        <v>0</v>
      </c>
      <c r="BP135" s="23">
        <f t="shared" si="57"/>
        <v>0</v>
      </c>
      <c r="BQ135" s="23">
        <f t="shared" si="57"/>
        <v>0</v>
      </c>
      <c r="BR135" s="23">
        <f t="shared" ref="BR135" si="59">BR136+BR137+BR138+BR139+BR140+BR141+BR142+BR143+BR144+BR145+BR146+BR147+BR148+BR149+BR150+BR151+BR152+BR153+BR154+BR155+BR156+BR157+BR158+BR159+BR160+BR161+BR162+BR163+BR164+BR165+BR166+BR167+BR168+BR169+BR170+BR171+BR172+BR173+BR174+BR175+BR176+BR177+BR178+BR179+BR180+BR181+BR182+BR183+BR184+BR185</f>
        <v>2726688.87</v>
      </c>
      <c r="BS135" s="23">
        <f>BS136+BS137+BS138+BS139+BS140+BS141+BS142+BS143+BS144+BS145+BS146+BS147+BS148+BS149+BS150+BS151+BS152+BS153+BS154+BS155+BS156+BS157+BS158+BS159+BS160+BS161+BS162+BS163+BS164+BS165+BS166+BS167+BS168+BS169+BS170+BS171+BS172+BS173+BS174+BS175+BS176+BS177+BS178+BS179+BS180+BS181+BS182+BS183+BS184+BS185</f>
        <v>3382121.9299999997</v>
      </c>
      <c r="BT135" s="23">
        <f t="shared" ref="BT135:CV135" si="60">BT136+BT137+BT138+BT139+BT140+BT141+BT142+BT143+BT144+BT145+BT146+BT147+BT148+BT149+BT150+BT151+BT152+BT153+BT154+BT155+BT156+BT157+BT158+BT159+BT160+BT161+BT162+BT163+BT164+BT165+BT166+BT167+BT168+BT169+BT170+BT171+BT172+BT173+BT174+BT175+BT176+BT177+BT178+BT179+BT180+BT181+BT182+BT183+BT184+BT185</f>
        <v>3198616.9299999997</v>
      </c>
      <c r="BU135" s="23">
        <f t="shared" si="60"/>
        <v>0</v>
      </c>
      <c r="BV135" s="23">
        <f t="shared" si="60"/>
        <v>0</v>
      </c>
      <c r="BW135" s="23">
        <f t="shared" si="60"/>
        <v>71221</v>
      </c>
      <c r="BX135" s="23">
        <f t="shared" si="60"/>
        <v>71221</v>
      </c>
      <c r="BY135" s="23">
        <f t="shared" si="60"/>
        <v>0</v>
      </c>
      <c r="BZ135" s="23">
        <f t="shared" si="60"/>
        <v>0</v>
      </c>
      <c r="CA135" s="23">
        <f t="shared" si="60"/>
        <v>3310900.9299999997</v>
      </c>
      <c r="CB135" s="23">
        <f t="shared" si="60"/>
        <v>3127395.9299999997</v>
      </c>
      <c r="CC135" s="23">
        <f t="shared" si="60"/>
        <v>3252580.44</v>
      </c>
      <c r="CD135" s="23">
        <f t="shared" si="60"/>
        <v>0</v>
      </c>
      <c r="CE135" s="23">
        <f t="shared" si="60"/>
        <v>0</v>
      </c>
      <c r="CF135" s="23">
        <f t="shared" si="60"/>
        <v>0</v>
      </c>
      <c r="CG135" s="23">
        <f t="shared" si="60"/>
        <v>3252580.44</v>
      </c>
      <c r="CH135" s="23">
        <f t="shared" si="60"/>
        <v>2780581</v>
      </c>
      <c r="CI135" s="23">
        <f t="shared" si="60"/>
        <v>0</v>
      </c>
      <c r="CJ135" s="23">
        <f t="shared" si="60"/>
        <v>0</v>
      </c>
      <c r="CK135" s="23">
        <f t="shared" si="60"/>
        <v>0</v>
      </c>
      <c r="CL135" s="23">
        <f t="shared" si="60"/>
        <v>2780581</v>
      </c>
      <c r="CM135" s="23">
        <f t="shared" si="60"/>
        <v>2726688.87</v>
      </c>
      <c r="CN135" s="23">
        <f t="shared" si="60"/>
        <v>0</v>
      </c>
      <c r="CO135" s="23">
        <f t="shared" si="60"/>
        <v>0</v>
      </c>
      <c r="CP135" s="23">
        <f t="shared" si="60"/>
        <v>0</v>
      </c>
      <c r="CQ135" s="23">
        <f t="shared" si="60"/>
        <v>2726688.87</v>
      </c>
      <c r="CR135" s="23">
        <f t="shared" si="60"/>
        <v>2726688.87</v>
      </c>
      <c r="CS135" s="23">
        <f t="shared" si="60"/>
        <v>0</v>
      </c>
      <c r="CT135" s="23">
        <f t="shared" si="60"/>
        <v>0</v>
      </c>
      <c r="CU135" s="23">
        <f t="shared" si="60"/>
        <v>0</v>
      </c>
      <c r="CV135" s="23">
        <f t="shared" si="60"/>
        <v>2726688.87</v>
      </c>
      <c r="CW135" s="23">
        <f>CW136+CW137+CW138+CW139+CW140+CW141+CW142+CW143+CW144+CW145+CW146+CW147+CW148+CW149+CW150+CW151+CW152+CW153+CW154+CW155+CW156+CW157+CW158+CW159+CW160+CW161+CW162+CW163+CW164+CW165+CW166+CW167+CW168+CW169+CW170+CW171+CW172+CW173+CW174+CW175+CW176+CW177+CW178+CW179+CW180+CW181+CW182+CW183+CW184+CW185</f>
        <v>3382121.9299999997</v>
      </c>
      <c r="CX135" s="23">
        <f t="shared" ref="CX135:CY135" si="61">CX136+CX137+CX138+CX139+CX140+CX141+CX142+CX143+CX144+CX145+CX146+CX147+CX148+CX149+CX150+CX151+CX152+CX153+CX154+CX155+CX156+CX157+CX158+CX159+CX160+CX161+CX162+CX163+CX164+CX165+CX166+CX167+CX168+CX169+CX170+CX171+CX172+CX173+CX174+CX175+CX176+CX177+CX178+CX179+CX180+CX181+CX182+CX183+CX184+CX185</f>
        <v>0</v>
      </c>
      <c r="CY135" s="23">
        <f t="shared" si="61"/>
        <v>71221</v>
      </c>
      <c r="CZ135" s="23">
        <f t="shared" ref="CZ135:DK135" si="62">CZ136+CZ137+CZ138+CZ139+CZ140+CZ141+CZ142+CZ143+CZ144+CZ145+CZ146+CZ147+CZ148+CZ149+CZ150+CZ151+CZ152+CZ153+CZ154+CZ155+CZ156+CZ157+CZ158+CZ159+CZ160+CZ161+CZ162+CZ163+CZ164+CZ165+CZ166+CZ167+CZ168+CZ169+CZ170+CZ171+CZ172+CZ173+CZ174+CZ175+CZ176+CZ177+CZ178+CZ179+CZ180+CZ181+CZ182+CZ183+CZ184+CZ185</f>
        <v>0</v>
      </c>
      <c r="DA135" s="23">
        <f t="shared" si="62"/>
        <v>3127395.9299999997</v>
      </c>
      <c r="DB135" s="23">
        <f t="shared" si="62"/>
        <v>3252580.44</v>
      </c>
      <c r="DC135" s="23">
        <f t="shared" si="62"/>
        <v>0</v>
      </c>
      <c r="DD135" s="23">
        <f t="shared" si="62"/>
        <v>0</v>
      </c>
      <c r="DE135" s="23">
        <f t="shared" si="62"/>
        <v>0</v>
      </c>
      <c r="DF135" s="23">
        <f t="shared" si="62"/>
        <v>3252580.44</v>
      </c>
      <c r="DG135" s="23">
        <f t="shared" si="62"/>
        <v>2780581</v>
      </c>
      <c r="DH135" s="23">
        <f t="shared" si="62"/>
        <v>0</v>
      </c>
      <c r="DI135" s="23">
        <f t="shared" si="62"/>
        <v>0</v>
      </c>
      <c r="DJ135" s="23">
        <f t="shared" si="62"/>
        <v>0</v>
      </c>
      <c r="DK135" s="23">
        <f t="shared" si="62"/>
        <v>2780581</v>
      </c>
      <c r="DL135" s="23">
        <f>DL136+DL137+DL138+DL139+DL140+DL141+DL142+DL143+DL144+DL145+DL146+DL147+DL148+DL149+DL150+DL151+DL152+DL153+DL154+DL155+DL156+DL157+DL158+DL159+DL160+DL161+DL162+DL163+DL164+DL165+DL166+DL167+DL168+DL169+DL170+DL171+DL172+DL173+DL174+DL175+DL176+DL177+DL178+DL179+DL180+DL181+DL182+DL183+DL184+DL185</f>
        <v>3382121.9299999997</v>
      </c>
      <c r="DM135" s="23">
        <f t="shared" ref="DM135:DZ135" si="63">DM136+DM137+DM138+DM139+DM140+DM141+DM142+DM143+DM144+DM145+DM146+DM147+DM148+DM149+DM150+DM151+DM152+DM153+DM154+DM155+DM156+DM157+DM158+DM159+DM160+DM161+DM162+DM163+DM164+DM165+DM166+DM167+DM168+DM169+DM170+DM171+DM172+DM173+DM174+DM175+DM176+DM177+DM178+DM179+DM180+DM181+DM182+DM183+DM184+DM185</f>
        <v>0</v>
      </c>
      <c r="DN135" s="23">
        <f t="shared" si="63"/>
        <v>71221</v>
      </c>
      <c r="DO135" s="23">
        <f t="shared" si="63"/>
        <v>0</v>
      </c>
      <c r="DP135" s="23">
        <f t="shared" si="63"/>
        <v>3127395.9299999997</v>
      </c>
      <c r="DQ135" s="23">
        <f t="shared" si="63"/>
        <v>3252580.44</v>
      </c>
      <c r="DR135" s="23">
        <f t="shared" si="63"/>
        <v>0</v>
      </c>
      <c r="DS135" s="23">
        <f t="shared" si="63"/>
        <v>0</v>
      </c>
      <c r="DT135" s="23">
        <f t="shared" si="63"/>
        <v>0</v>
      </c>
      <c r="DU135" s="23">
        <f t="shared" si="63"/>
        <v>3252580.44</v>
      </c>
      <c r="DV135" s="23">
        <f t="shared" si="63"/>
        <v>2780581</v>
      </c>
      <c r="DW135" s="23">
        <f t="shared" si="63"/>
        <v>0</v>
      </c>
      <c r="DX135" s="23">
        <f t="shared" si="63"/>
        <v>0</v>
      </c>
      <c r="DY135" s="23">
        <f t="shared" si="63"/>
        <v>0</v>
      </c>
      <c r="DZ135" s="23">
        <f t="shared" si="63"/>
        <v>2780581</v>
      </c>
      <c r="EA135" s="21"/>
      <c r="EB135" s="1"/>
      <c r="EC135" s="1"/>
    </row>
    <row r="136" spans="1:133" ht="60" customHeight="1" x14ac:dyDescent="0.9">
      <c r="A136" s="133" t="s">
        <v>253</v>
      </c>
      <c r="B136" s="136" t="s">
        <v>254</v>
      </c>
      <c r="C136" s="24" t="s">
        <v>124</v>
      </c>
      <c r="D136" s="24" t="s">
        <v>125</v>
      </c>
      <c r="E136" s="24" t="s">
        <v>126</v>
      </c>
      <c r="F136" s="24"/>
      <c r="G136" s="24"/>
      <c r="H136" s="24"/>
      <c r="I136" s="24"/>
      <c r="J136" s="24"/>
      <c r="K136" s="24"/>
      <c r="L136" s="24"/>
      <c r="M136" s="24"/>
      <c r="N136" s="24"/>
      <c r="O136" s="24"/>
      <c r="P136" s="24"/>
      <c r="Q136" s="24"/>
      <c r="R136" s="24"/>
      <c r="S136" s="24"/>
      <c r="T136" s="24"/>
      <c r="U136" s="24"/>
      <c r="V136" s="24"/>
      <c r="W136" s="24"/>
      <c r="X136" s="24"/>
      <c r="Y136" s="24"/>
      <c r="Z136" s="24"/>
      <c r="AA136" s="24" t="s">
        <v>44</v>
      </c>
      <c r="AB136" s="24" t="s">
        <v>45</v>
      </c>
      <c r="AC136" s="25" t="s">
        <v>46</v>
      </c>
      <c r="AD136" s="24"/>
      <c r="AE136" s="24"/>
      <c r="AF136" s="25"/>
      <c r="AG136" s="32" t="s">
        <v>339</v>
      </c>
      <c r="AH136" s="27" t="s">
        <v>45</v>
      </c>
      <c r="AI136" s="33" t="s">
        <v>322</v>
      </c>
      <c r="AJ136" s="136" t="s">
        <v>48</v>
      </c>
      <c r="AK136" s="29" t="s">
        <v>255</v>
      </c>
      <c r="AL136" s="29" t="s">
        <v>79</v>
      </c>
      <c r="AM136" s="29" t="s">
        <v>127</v>
      </c>
      <c r="AN136" s="29" t="s">
        <v>85</v>
      </c>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1" t="s">
        <v>51</v>
      </c>
      <c r="EB136" s="1"/>
      <c r="EC136" s="1"/>
    </row>
    <row r="137" spans="1:133" ht="409.5" x14ac:dyDescent="0.9">
      <c r="A137" s="134"/>
      <c r="B137" s="137"/>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337</v>
      </c>
      <c r="AH137" s="24" t="s">
        <v>45</v>
      </c>
      <c r="AI137" s="25" t="s">
        <v>323</v>
      </c>
      <c r="AJ137" s="137"/>
      <c r="AK137" s="29" t="s">
        <v>255</v>
      </c>
      <c r="AL137" s="29" t="s">
        <v>256</v>
      </c>
      <c r="AM137" s="29" t="s">
        <v>127</v>
      </c>
      <c r="AN137" s="29" t="s">
        <v>85</v>
      </c>
      <c r="AO137" s="30">
        <v>0</v>
      </c>
      <c r="AP137" s="30">
        <v>0</v>
      </c>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v>0</v>
      </c>
      <c r="BT137" s="30">
        <v>0</v>
      </c>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v>0</v>
      </c>
      <c r="CX137" s="30"/>
      <c r="CY137" s="30"/>
      <c r="CZ137" s="30"/>
      <c r="DA137" s="30"/>
      <c r="DB137" s="30"/>
      <c r="DC137" s="30"/>
      <c r="DD137" s="30"/>
      <c r="DE137" s="30"/>
      <c r="DF137" s="30"/>
      <c r="DG137" s="30"/>
      <c r="DH137" s="30"/>
      <c r="DI137" s="30"/>
      <c r="DJ137" s="30"/>
      <c r="DK137" s="30"/>
      <c r="DL137" s="30">
        <v>0</v>
      </c>
      <c r="DM137" s="30"/>
      <c r="DN137" s="30"/>
      <c r="DO137" s="30"/>
      <c r="DP137" s="30"/>
      <c r="DQ137" s="30"/>
      <c r="DR137" s="30"/>
      <c r="DS137" s="30"/>
      <c r="DT137" s="30"/>
      <c r="DU137" s="30"/>
      <c r="DV137" s="30"/>
      <c r="DW137" s="30"/>
      <c r="DX137" s="30"/>
      <c r="DY137" s="30"/>
      <c r="DZ137" s="30"/>
      <c r="EA137" s="31" t="s">
        <v>51</v>
      </c>
      <c r="EB137" s="12" t="s">
        <v>54</v>
      </c>
      <c r="EC137" s="1"/>
    </row>
    <row r="138" spans="1:133" ht="409.5" x14ac:dyDescent="0.9">
      <c r="A138" s="134"/>
      <c r="B138" s="137"/>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t="s">
        <v>338</v>
      </c>
      <c r="AH138" s="24" t="s">
        <v>45</v>
      </c>
      <c r="AI138" s="28" t="s">
        <v>320</v>
      </c>
      <c r="AJ138" s="137"/>
      <c r="AK138" s="29" t="s">
        <v>128</v>
      </c>
      <c r="AL138" s="29" t="s">
        <v>77</v>
      </c>
      <c r="AM138" s="29" t="s">
        <v>60</v>
      </c>
      <c r="AN138" s="29" t="s">
        <v>71</v>
      </c>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1" t="s">
        <v>51</v>
      </c>
      <c r="EB138" s="12" t="s">
        <v>55</v>
      </c>
      <c r="EC138" s="1"/>
    </row>
    <row r="139" spans="1:133" ht="409.5" x14ac:dyDescent="0.9">
      <c r="A139" s="134"/>
      <c r="B139" s="137"/>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t="s">
        <v>353</v>
      </c>
      <c r="AH139" s="24" t="s">
        <v>45</v>
      </c>
      <c r="AI139" s="33"/>
      <c r="AJ139" s="137"/>
      <c r="AK139" s="29" t="s">
        <v>128</v>
      </c>
      <c r="AL139" s="29" t="s">
        <v>79</v>
      </c>
      <c r="AM139" s="29" t="s">
        <v>127</v>
      </c>
      <c r="AN139" s="29" t="s">
        <v>85</v>
      </c>
      <c r="AO139" s="30">
        <v>16520</v>
      </c>
      <c r="AP139" s="30">
        <v>16520</v>
      </c>
      <c r="AQ139" s="30"/>
      <c r="AR139" s="30"/>
      <c r="AS139" s="30">
        <v>16520</v>
      </c>
      <c r="AT139" s="30">
        <v>16520</v>
      </c>
      <c r="AU139" s="30"/>
      <c r="AV139" s="30">
        <v>0</v>
      </c>
      <c r="AW139" s="30"/>
      <c r="AX139" s="30"/>
      <c r="AY139" s="30">
        <v>0</v>
      </c>
      <c r="AZ139" s="30"/>
      <c r="BA139" s="30">
        <v>0</v>
      </c>
      <c r="BB139" s="30"/>
      <c r="BC139" s="30"/>
      <c r="BD139" s="30"/>
      <c r="BE139" s="30"/>
      <c r="BF139" s="30"/>
      <c r="BG139" s="30"/>
      <c r="BH139" s="30"/>
      <c r="BI139" s="30"/>
      <c r="BJ139" s="30"/>
      <c r="BK139" s="30"/>
      <c r="BL139" s="30"/>
      <c r="BM139" s="30"/>
      <c r="BN139" s="30"/>
      <c r="BO139" s="30"/>
      <c r="BP139" s="30"/>
      <c r="BQ139" s="30"/>
      <c r="BR139" s="30"/>
      <c r="BS139" s="30">
        <v>16520</v>
      </c>
      <c r="BT139" s="30">
        <v>16520</v>
      </c>
      <c r="BU139" s="30"/>
      <c r="BV139" s="30"/>
      <c r="BW139" s="30">
        <v>16520</v>
      </c>
      <c r="BX139" s="30">
        <v>16520</v>
      </c>
      <c r="BY139" s="30"/>
      <c r="BZ139" s="30">
        <v>0</v>
      </c>
      <c r="CA139" s="30"/>
      <c r="CB139" s="30"/>
      <c r="CC139" s="30">
        <v>0</v>
      </c>
      <c r="CD139" s="30"/>
      <c r="CE139" s="30">
        <v>0</v>
      </c>
      <c r="CF139" s="30"/>
      <c r="CG139" s="30"/>
      <c r="CH139" s="30"/>
      <c r="CI139" s="30"/>
      <c r="CJ139" s="30"/>
      <c r="CK139" s="30"/>
      <c r="CL139" s="30"/>
      <c r="CM139" s="30"/>
      <c r="CN139" s="30"/>
      <c r="CO139" s="30"/>
      <c r="CP139" s="30"/>
      <c r="CQ139" s="30"/>
      <c r="CR139" s="30"/>
      <c r="CS139" s="30"/>
      <c r="CT139" s="30"/>
      <c r="CU139" s="30"/>
      <c r="CV139" s="30"/>
      <c r="CW139" s="30">
        <v>16520</v>
      </c>
      <c r="CX139" s="30"/>
      <c r="CY139" s="30">
        <v>16520</v>
      </c>
      <c r="CZ139" s="30"/>
      <c r="DA139" s="30"/>
      <c r="DB139" s="30">
        <v>0</v>
      </c>
      <c r="DC139" s="30"/>
      <c r="DD139" s="30">
        <v>0</v>
      </c>
      <c r="DE139" s="30"/>
      <c r="DF139" s="30"/>
      <c r="DG139" s="30"/>
      <c r="DH139" s="30"/>
      <c r="DI139" s="30"/>
      <c r="DJ139" s="30"/>
      <c r="DK139" s="30"/>
      <c r="DL139" s="30">
        <v>16520</v>
      </c>
      <c r="DM139" s="30"/>
      <c r="DN139" s="30">
        <v>16520</v>
      </c>
      <c r="DO139" s="30"/>
      <c r="DP139" s="30"/>
      <c r="DQ139" s="30">
        <v>0</v>
      </c>
      <c r="DR139" s="30"/>
      <c r="DS139" s="30">
        <v>0</v>
      </c>
      <c r="DT139" s="30"/>
      <c r="DU139" s="30"/>
      <c r="DV139" s="30"/>
      <c r="DW139" s="30"/>
      <c r="DX139" s="30"/>
      <c r="DY139" s="30"/>
      <c r="DZ139" s="30"/>
      <c r="EA139" s="31" t="s">
        <v>51</v>
      </c>
      <c r="EB139" s="12" t="s">
        <v>56</v>
      </c>
      <c r="EC139" s="1"/>
    </row>
    <row r="140" spans="1:133" ht="91.5" x14ac:dyDescent="0.9">
      <c r="A140" s="134"/>
      <c r="B140" s="137"/>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4"/>
      <c r="AH140" s="24"/>
      <c r="AI140" s="25"/>
      <c r="AJ140" s="137"/>
      <c r="AK140" s="29" t="s">
        <v>128</v>
      </c>
      <c r="AL140" s="29" t="s">
        <v>79</v>
      </c>
      <c r="AM140" s="29" t="s">
        <v>60</v>
      </c>
      <c r="AN140" s="29" t="s">
        <v>71</v>
      </c>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1" t="s">
        <v>51</v>
      </c>
      <c r="EB140" s="12" t="s">
        <v>80</v>
      </c>
      <c r="EC140" s="1"/>
    </row>
    <row r="141" spans="1:133" ht="91.5" x14ac:dyDescent="0.9">
      <c r="A141" s="134"/>
      <c r="B141" s="137"/>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4"/>
      <c r="AH141" s="24"/>
      <c r="AI141" s="25"/>
      <c r="AJ141" s="137"/>
      <c r="AK141" s="29" t="s">
        <v>128</v>
      </c>
      <c r="AL141" s="29" t="s">
        <v>257</v>
      </c>
      <c r="AM141" s="29" t="s">
        <v>127</v>
      </c>
      <c r="AN141" s="29" t="s">
        <v>85</v>
      </c>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1" t="s">
        <v>51</v>
      </c>
      <c r="EB141" s="12" t="s">
        <v>76</v>
      </c>
      <c r="EC141" s="1"/>
    </row>
    <row r="142" spans="1:133" ht="91.5" x14ac:dyDescent="0.9">
      <c r="A142" s="134"/>
      <c r="B142" s="137"/>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4"/>
      <c r="AH142" s="24"/>
      <c r="AI142" s="25"/>
      <c r="AJ142" s="137"/>
      <c r="AK142" s="29" t="s">
        <v>128</v>
      </c>
      <c r="AL142" s="29" t="s">
        <v>258</v>
      </c>
      <c r="AM142" s="29" t="s">
        <v>89</v>
      </c>
      <c r="AN142" s="29" t="s">
        <v>71</v>
      </c>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1" t="s">
        <v>51</v>
      </c>
      <c r="EB142" s="12" t="s">
        <v>82</v>
      </c>
      <c r="EC142" s="1"/>
    </row>
    <row r="143" spans="1:133" ht="409.5" x14ac:dyDescent="0.9">
      <c r="A143" s="134"/>
      <c r="B143" s="137"/>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t="s">
        <v>353</v>
      </c>
      <c r="AH143" s="24" t="s">
        <v>45</v>
      </c>
      <c r="AI143" s="25" t="s">
        <v>323</v>
      </c>
      <c r="AJ143" s="137"/>
      <c r="AK143" s="29" t="s">
        <v>128</v>
      </c>
      <c r="AL143" s="29" t="s">
        <v>258</v>
      </c>
      <c r="AM143" s="29" t="s">
        <v>60</v>
      </c>
      <c r="AN143" s="29" t="s">
        <v>78</v>
      </c>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1" t="s">
        <v>51</v>
      </c>
      <c r="EB143" s="12" t="s">
        <v>83</v>
      </c>
      <c r="EC143" s="1"/>
    </row>
    <row r="144" spans="1:133" ht="91.5" x14ac:dyDescent="0.9">
      <c r="A144" s="134"/>
      <c r="B144" s="137"/>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4"/>
      <c r="AH144" s="24"/>
      <c r="AI144" s="25"/>
      <c r="AJ144" s="137"/>
      <c r="AK144" s="29" t="s">
        <v>128</v>
      </c>
      <c r="AL144" s="29" t="s">
        <v>258</v>
      </c>
      <c r="AM144" s="29" t="s">
        <v>60</v>
      </c>
      <c r="AN144" s="29" t="s">
        <v>71</v>
      </c>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1" t="s">
        <v>51</v>
      </c>
      <c r="EB144" s="12" t="s">
        <v>86</v>
      </c>
      <c r="EC144" s="1"/>
    </row>
    <row r="145" spans="1:133" ht="409.5" x14ac:dyDescent="0.9">
      <c r="A145" s="134"/>
      <c r="B145" s="137"/>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353</v>
      </c>
      <c r="AH145" s="24" t="s">
        <v>45</v>
      </c>
      <c r="AI145" s="25" t="s">
        <v>327</v>
      </c>
      <c r="AJ145" s="137"/>
      <c r="AK145" s="29" t="s">
        <v>128</v>
      </c>
      <c r="AL145" s="29" t="s">
        <v>259</v>
      </c>
      <c r="AM145" s="29" t="s">
        <v>127</v>
      </c>
      <c r="AN145" s="29" t="s">
        <v>85</v>
      </c>
      <c r="AO145" s="30">
        <v>333288</v>
      </c>
      <c r="AP145" s="30">
        <v>291070</v>
      </c>
      <c r="AQ145" s="30"/>
      <c r="AR145" s="30"/>
      <c r="AS145" s="30"/>
      <c r="AT145" s="30"/>
      <c r="AU145" s="30"/>
      <c r="AV145" s="30"/>
      <c r="AW145" s="30">
        <v>333288</v>
      </c>
      <c r="AX145" s="30">
        <v>291070</v>
      </c>
      <c r="AY145" s="30">
        <v>357117</v>
      </c>
      <c r="AZ145" s="30"/>
      <c r="BA145" s="30"/>
      <c r="BB145" s="30"/>
      <c r="BC145" s="30">
        <v>357117</v>
      </c>
      <c r="BD145" s="30">
        <v>150000</v>
      </c>
      <c r="BE145" s="30"/>
      <c r="BF145" s="30"/>
      <c r="BG145" s="30"/>
      <c r="BH145" s="30">
        <v>150000</v>
      </c>
      <c r="BI145" s="30">
        <v>372556.87</v>
      </c>
      <c r="BJ145" s="30"/>
      <c r="BK145" s="30"/>
      <c r="BL145" s="30"/>
      <c r="BM145" s="30">
        <v>372556.87</v>
      </c>
      <c r="BN145" s="30">
        <v>372556.87</v>
      </c>
      <c r="BO145" s="30"/>
      <c r="BP145" s="30"/>
      <c r="BQ145" s="30"/>
      <c r="BR145" s="30">
        <v>372556.87</v>
      </c>
      <c r="BS145" s="30">
        <v>333288</v>
      </c>
      <c r="BT145" s="30">
        <v>291070</v>
      </c>
      <c r="BU145" s="30"/>
      <c r="BV145" s="30"/>
      <c r="BW145" s="30"/>
      <c r="BX145" s="30"/>
      <c r="BY145" s="30"/>
      <c r="BZ145" s="30"/>
      <c r="CA145" s="30">
        <v>333288</v>
      </c>
      <c r="CB145" s="30">
        <v>291070</v>
      </c>
      <c r="CC145" s="30">
        <v>357117</v>
      </c>
      <c r="CD145" s="30"/>
      <c r="CE145" s="30"/>
      <c r="CF145" s="30"/>
      <c r="CG145" s="30">
        <v>357117</v>
      </c>
      <c r="CH145" s="30">
        <v>150000</v>
      </c>
      <c r="CI145" s="30"/>
      <c r="CJ145" s="30"/>
      <c r="CK145" s="30"/>
      <c r="CL145" s="30">
        <v>150000</v>
      </c>
      <c r="CM145" s="30">
        <v>372556.87</v>
      </c>
      <c r="CN145" s="30"/>
      <c r="CO145" s="30"/>
      <c r="CP145" s="30"/>
      <c r="CQ145" s="30">
        <v>372556.87</v>
      </c>
      <c r="CR145" s="30">
        <v>372556.87</v>
      </c>
      <c r="CS145" s="30"/>
      <c r="CT145" s="30"/>
      <c r="CU145" s="30"/>
      <c r="CV145" s="30">
        <v>372556.87</v>
      </c>
      <c r="CW145" s="30">
        <v>333288</v>
      </c>
      <c r="CX145" s="30"/>
      <c r="CY145" s="30"/>
      <c r="CZ145" s="30"/>
      <c r="DA145" s="30">
        <v>291070</v>
      </c>
      <c r="DB145" s="30">
        <v>357117</v>
      </c>
      <c r="DC145" s="30"/>
      <c r="DD145" s="30"/>
      <c r="DE145" s="30"/>
      <c r="DF145" s="30">
        <v>357117</v>
      </c>
      <c r="DG145" s="30">
        <v>150000</v>
      </c>
      <c r="DH145" s="30"/>
      <c r="DI145" s="30"/>
      <c r="DJ145" s="30"/>
      <c r="DK145" s="30">
        <v>150000</v>
      </c>
      <c r="DL145" s="30">
        <v>333288</v>
      </c>
      <c r="DM145" s="30"/>
      <c r="DN145" s="30"/>
      <c r="DO145" s="30"/>
      <c r="DP145" s="30">
        <v>291070</v>
      </c>
      <c r="DQ145" s="30">
        <v>357117</v>
      </c>
      <c r="DR145" s="30"/>
      <c r="DS145" s="30"/>
      <c r="DT145" s="30"/>
      <c r="DU145" s="30">
        <v>357117</v>
      </c>
      <c r="DV145" s="30">
        <v>150000</v>
      </c>
      <c r="DW145" s="30"/>
      <c r="DX145" s="30"/>
      <c r="DY145" s="30"/>
      <c r="DZ145" s="30">
        <v>150000</v>
      </c>
      <c r="EA145" s="31" t="s">
        <v>51</v>
      </c>
      <c r="EB145" s="12" t="s">
        <v>88</v>
      </c>
      <c r="EC145" s="1"/>
    </row>
    <row r="146" spans="1:133" ht="91.5" x14ac:dyDescent="0.9">
      <c r="A146" s="134"/>
      <c r="B146" s="137"/>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4"/>
      <c r="AH146" s="24"/>
      <c r="AI146" s="25"/>
      <c r="AJ146" s="137"/>
      <c r="AK146" s="29" t="s">
        <v>128</v>
      </c>
      <c r="AL146" s="29" t="s">
        <v>259</v>
      </c>
      <c r="AM146" s="29" t="s">
        <v>89</v>
      </c>
      <c r="AN146" s="29" t="s">
        <v>61</v>
      </c>
      <c r="AO146" s="30">
        <v>99325.69</v>
      </c>
      <c r="AP146" s="30">
        <v>99325.69</v>
      </c>
      <c r="AQ146" s="30"/>
      <c r="AR146" s="30"/>
      <c r="AS146" s="30"/>
      <c r="AT146" s="30"/>
      <c r="AU146" s="30"/>
      <c r="AV146" s="30"/>
      <c r="AW146" s="30">
        <v>99325.69</v>
      </c>
      <c r="AX146" s="30">
        <v>99325.69</v>
      </c>
      <c r="AY146" s="30">
        <v>116000</v>
      </c>
      <c r="AZ146" s="30"/>
      <c r="BA146" s="30"/>
      <c r="BB146" s="30"/>
      <c r="BC146" s="30">
        <v>116000</v>
      </c>
      <c r="BD146" s="30">
        <v>80000</v>
      </c>
      <c r="BE146" s="30"/>
      <c r="BF146" s="30"/>
      <c r="BG146" s="30"/>
      <c r="BH146" s="30">
        <v>80000</v>
      </c>
      <c r="BI146" s="30">
        <v>8000</v>
      </c>
      <c r="BJ146" s="30"/>
      <c r="BK146" s="30"/>
      <c r="BL146" s="30"/>
      <c r="BM146" s="30">
        <v>8000</v>
      </c>
      <c r="BN146" s="30">
        <v>8000</v>
      </c>
      <c r="BO146" s="30"/>
      <c r="BP146" s="30"/>
      <c r="BQ146" s="30"/>
      <c r="BR146" s="30">
        <v>8000</v>
      </c>
      <c r="BS146" s="30">
        <v>99325.69</v>
      </c>
      <c r="BT146" s="30">
        <v>99325.69</v>
      </c>
      <c r="BU146" s="30"/>
      <c r="BV146" s="30"/>
      <c r="BW146" s="30"/>
      <c r="BX146" s="30"/>
      <c r="BY146" s="30"/>
      <c r="BZ146" s="30"/>
      <c r="CA146" s="30">
        <v>99325.69</v>
      </c>
      <c r="CB146" s="30">
        <v>99325.69</v>
      </c>
      <c r="CC146" s="30">
        <v>116000</v>
      </c>
      <c r="CD146" s="30"/>
      <c r="CE146" s="30"/>
      <c r="CF146" s="30"/>
      <c r="CG146" s="30">
        <v>116000</v>
      </c>
      <c r="CH146" s="30">
        <v>80000</v>
      </c>
      <c r="CI146" s="30"/>
      <c r="CJ146" s="30"/>
      <c r="CK146" s="30"/>
      <c r="CL146" s="30">
        <v>80000</v>
      </c>
      <c r="CM146" s="30">
        <v>8000</v>
      </c>
      <c r="CN146" s="30"/>
      <c r="CO146" s="30"/>
      <c r="CP146" s="30"/>
      <c r="CQ146" s="30">
        <v>8000</v>
      </c>
      <c r="CR146" s="30">
        <v>8000</v>
      </c>
      <c r="CS146" s="30"/>
      <c r="CT146" s="30"/>
      <c r="CU146" s="30"/>
      <c r="CV146" s="30">
        <v>8000</v>
      </c>
      <c r="CW146" s="30">
        <v>99325.69</v>
      </c>
      <c r="CX146" s="30"/>
      <c r="CY146" s="30"/>
      <c r="CZ146" s="30"/>
      <c r="DA146" s="30">
        <v>99325.69</v>
      </c>
      <c r="DB146" s="30">
        <v>116000</v>
      </c>
      <c r="DC146" s="30"/>
      <c r="DD146" s="30"/>
      <c r="DE146" s="30"/>
      <c r="DF146" s="30">
        <v>116000</v>
      </c>
      <c r="DG146" s="30">
        <v>80000</v>
      </c>
      <c r="DH146" s="30"/>
      <c r="DI146" s="30"/>
      <c r="DJ146" s="30"/>
      <c r="DK146" s="30">
        <v>80000</v>
      </c>
      <c r="DL146" s="30">
        <v>99325.69</v>
      </c>
      <c r="DM146" s="30"/>
      <c r="DN146" s="30"/>
      <c r="DO146" s="30"/>
      <c r="DP146" s="30">
        <v>99325.69</v>
      </c>
      <c r="DQ146" s="30">
        <v>116000</v>
      </c>
      <c r="DR146" s="30"/>
      <c r="DS146" s="30"/>
      <c r="DT146" s="30"/>
      <c r="DU146" s="30">
        <v>116000</v>
      </c>
      <c r="DV146" s="30">
        <v>80000</v>
      </c>
      <c r="DW146" s="30"/>
      <c r="DX146" s="30"/>
      <c r="DY146" s="30"/>
      <c r="DZ146" s="30">
        <v>80000</v>
      </c>
      <c r="EA146" s="31" t="s">
        <v>51</v>
      </c>
      <c r="EB146" s="12" t="s">
        <v>90</v>
      </c>
      <c r="EC146" s="1"/>
    </row>
    <row r="147" spans="1:133" ht="91.5" x14ac:dyDescent="0.9">
      <c r="A147" s="134"/>
      <c r="B147" s="137"/>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4"/>
      <c r="AH147" s="24"/>
      <c r="AI147" s="25"/>
      <c r="AJ147" s="137"/>
      <c r="AK147" s="29" t="s">
        <v>128</v>
      </c>
      <c r="AL147" s="29" t="s">
        <v>259</v>
      </c>
      <c r="AM147" s="29" t="s">
        <v>89</v>
      </c>
      <c r="AN147" s="29" t="s">
        <v>71</v>
      </c>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1" t="s">
        <v>51</v>
      </c>
      <c r="EB147" s="12" t="s">
        <v>67</v>
      </c>
      <c r="EC147" s="1"/>
    </row>
    <row r="148" spans="1:133" ht="91.5" x14ac:dyDescent="0.9">
      <c r="A148" s="134"/>
      <c r="B148" s="137"/>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4"/>
      <c r="AH148" s="24"/>
      <c r="AI148" s="25"/>
      <c r="AJ148" s="137"/>
      <c r="AK148" s="29" t="s">
        <v>128</v>
      </c>
      <c r="AL148" s="29" t="s">
        <v>259</v>
      </c>
      <c r="AM148" s="29" t="s">
        <v>60</v>
      </c>
      <c r="AN148" s="29" t="s">
        <v>61</v>
      </c>
      <c r="AO148" s="35">
        <v>206087.88</v>
      </c>
      <c r="AP148" s="35">
        <v>206053.88</v>
      </c>
      <c r="AQ148" s="30"/>
      <c r="AR148" s="30"/>
      <c r="AS148" s="30"/>
      <c r="AT148" s="30"/>
      <c r="AU148" s="30"/>
      <c r="AV148" s="30"/>
      <c r="AW148" s="35">
        <v>206087.88</v>
      </c>
      <c r="AX148" s="35">
        <v>206053.88</v>
      </c>
      <c r="AY148" s="30">
        <v>59763.44</v>
      </c>
      <c r="AZ148" s="30"/>
      <c r="BA148" s="30"/>
      <c r="BB148" s="30"/>
      <c r="BC148" s="30">
        <v>59763.44</v>
      </c>
      <c r="BD148" s="30">
        <v>60000</v>
      </c>
      <c r="BE148" s="30"/>
      <c r="BF148" s="30"/>
      <c r="BG148" s="30"/>
      <c r="BH148" s="30">
        <v>60000</v>
      </c>
      <c r="BI148" s="30">
        <v>4000</v>
      </c>
      <c r="BJ148" s="30"/>
      <c r="BK148" s="30"/>
      <c r="BL148" s="30"/>
      <c r="BM148" s="30">
        <v>4000</v>
      </c>
      <c r="BN148" s="30">
        <v>4000</v>
      </c>
      <c r="BO148" s="30"/>
      <c r="BP148" s="30"/>
      <c r="BQ148" s="30"/>
      <c r="BR148" s="30">
        <v>4000</v>
      </c>
      <c r="BS148" s="35">
        <v>206087.88</v>
      </c>
      <c r="BT148" s="35">
        <v>206053.88</v>
      </c>
      <c r="BU148" s="30"/>
      <c r="BV148" s="30"/>
      <c r="BW148" s="30"/>
      <c r="BX148" s="30"/>
      <c r="BY148" s="30"/>
      <c r="BZ148" s="30"/>
      <c r="CA148" s="35">
        <v>206087.88</v>
      </c>
      <c r="CB148" s="35">
        <v>206053.88</v>
      </c>
      <c r="CC148" s="30">
        <v>59763.44</v>
      </c>
      <c r="CD148" s="30"/>
      <c r="CE148" s="30"/>
      <c r="CF148" s="30"/>
      <c r="CG148" s="30">
        <v>59763.44</v>
      </c>
      <c r="CH148" s="30">
        <v>60000</v>
      </c>
      <c r="CI148" s="30"/>
      <c r="CJ148" s="30"/>
      <c r="CK148" s="30"/>
      <c r="CL148" s="30">
        <v>60000</v>
      </c>
      <c r="CM148" s="30">
        <v>4000</v>
      </c>
      <c r="CN148" s="30"/>
      <c r="CO148" s="30"/>
      <c r="CP148" s="30"/>
      <c r="CQ148" s="30">
        <v>4000</v>
      </c>
      <c r="CR148" s="30">
        <v>4000</v>
      </c>
      <c r="CS148" s="30"/>
      <c r="CT148" s="30"/>
      <c r="CU148" s="30"/>
      <c r="CV148" s="30">
        <v>4000</v>
      </c>
      <c r="CW148" s="35">
        <v>206087.88</v>
      </c>
      <c r="CX148" s="30"/>
      <c r="CY148" s="30"/>
      <c r="CZ148" s="30"/>
      <c r="DA148" s="35">
        <v>206053.88</v>
      </c>
      <c r="DB148" s="30">
        <v>59763.44</v>
      </c>
      <c r="DC148" s="30"/>
      <c r="DD148" s="30"/>
      <c r="DE148" s="30"/>
      <c r="DF148" s="30">
        <v>59763.44</v>
      </c>
      <c r="DG148" s="30">
        <v>60000</v>
      </c>
      <c r="DH148" s="30"/>
      <c r="DI148" s="30"/>
      <c r="DJ148" s="30"/>
      <c r="DK148" s="30">
        <v>60000</v>
      </c>
      <c r="DL148" s="35">
        <v>206087.88</v>
      </c>
      <c r="DM148" s="30"/>
      <c r="DN148" s="30"/>
      <c r="DO148" s="30"/>
      <c r="DP148" s="35">
        <v>206053.88</v>
      </c>
      <c r="DQ148" s="30">
        <v>59763.44</v>
      </c>
      <c r="DR148" s="30"/>
      <c r="DS148" s="30"/>
      <c r="DT148" s="30"/>
      <c r="DU148" s="30">
        <v>59763.44</v>
      </c>
      <c r="DV148" s="30">
        <v>60000</v>
      </c>
      <c r="DW148" s="30"/>
      <c r="DX148" s="30"/>
      <c r="DY148" s="30"/>
      <c r="DZ148" s="30">
        <v>60000</v>
      </c>
      <c r="EA148" s="31" t="s">
        <v>51</v>
      </c>
      <c r="EB148" s="12" t="s">
        <v>91</v>
      </c>
      <c r="EC148" s="1"/>
    </row>
    <row r="149" spans="1:133" ht="91.5" x14ac:dyDescent="0.9">
      <c r="A149" s="134"/>
      <c r="B149" s="137"/>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4"/>
      <c r="AH149" s="24"/>
      <c r="AI149" s="25"/>
      <c r="AJ149" s="137"/>
      <c r="AK149" s="29" t="s">
        <v>128</v>
      </c>
      <c r="AL149" s="29" t="s">
        <v>259</v>
      </c>
      <c r="AM149" s="29" t="s">
        <v>60</v>
      </c>
      <c r="AN149" s="29" t="s">
        <v>78</v>
      </c>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1" t="s">
        <v>51</v>
      </c>
      <c r="EB149" s="12" t="s">
        <v>92</v>
      </c>
      <c r="EC149" s="1"/>
    </row>
    <row r="150" spans="1:133" ht="91.5" x14ac:dyDescent="0.9">
      <c r="A150" s="134"/>
      <c r="B150" s="137"/>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4"/>
      <c r="AH150" s="24"/>
      <c r="AI150" s="25"/>
      <c r="AJ150" s="137"/>
      <c r="AK150" s="29" t="s">
        <v>128</v>
      </c>
      <c r="AL150" s="29" t="s">
        <v>259</v>
      </c>
      <c r="AM150" s="29" t="s">
        <v>60</v>
      </c>
      <c r="AN150" s="29" t="s">
        <v>71</v>
      </c>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1" t="s">
        <v>51</v>
      </c>
      <c r="EB150" s="12" t="s">
        <v>93</v>
      </c>
      <c r="EC150" s="1"/>
    </row>
    <row r="151" spans="1:133" ht="409.5" x14ac:dyDescent="0.9">
      <c r="A151" s="134"/>
      <c r="B151" s="137"/>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32" t="s">
        <v>339</v>
      </c>
      <c r="AH151" s="27" t="s">
        <v>45</v>
      </c>
      <c r="AI151" s="33" t="s">
        <v>328</v>
      </c>
      <c r="AJ151" s="137"/>
      <c r="AK151" s="29" t="s">
        <v>128</v>
      </c>
      <c r="AL151" s="29" t="s">
        <v>259</v>
      </c>
      <c r="AM151" s="29" t="s">
        <v>81</v>
      </c>
      <c r="AN151" s="29" t="s">
        <v>61</v>
      </c>
      <c r="AO151" s="30">
        <v>34000</v>
      </c>
      <c r="AP151" s="30">
        <v>34000</v>
      </c>
      <c r="AQ151" s="30"/>
      <c r="AR151" s="30"/>
      <c r="AS151" s="30"/>
      <c r="AT151" s="30"/>
      <c r="AU151" s="30"/>
      <c r="AV151" s="30"/>
      <c r="AW151" s="30">
        <v>34000</v>
      </c>
      <c r="AX151" s="30">
        <v>34000</v>
      </c>
      <c r="AY151" s="30">
        <v>48000</v>
      </c>
      <c r="AZ151" s="30"/>
      <c r="BA151" s="30"/>
      <c r="BB151" s="30"/>
      <c r="BC151" s="30">
        <v>48000</v>
      </c>
      <c r="BD151" s="30">
        <v>30000</v>
      </c>
      <c r="BE151" s="30"/>
      <c r="BF151" s="30"/>
      <c r="BG151" s="30"/>
      <c r="BH151" s="30">
        <v>30000</v>
      </c>
      <c r="BI151" s="30">
        <v>1000</v>
      </c>
      <c r="BJ151" s="30"/>
      <c r="BK151" s="30"/>
      <c r="BL151" s="30"/>
      <c r="BM151" s="30">
        <v>1000</v>
      </c>
      <c r="BN151" s="30">
        <v>1000</v>
      </c>
      <c r="BO151" s="30"/>
      <c r="BP151" s="30"/>
      <c r="BQ151" s="30"/>
      <c r="BR151" s="30">
        <v>1000</v>
      </c>
      <c r="BS151" s="30">
        <v>34000</v>
      </c>
      <c r="BT151" s="30">
        <v>34000</v>
      </c>
      <c r="BU151" s="30"/>
      <c r="BV151" s="30"/>
      <c r="BW151" s="30"/>
      <c r="BX151" s="30"/>
      <c r="BY151" s="30"/>
      <c r="BZ151" s="30"/>
      <c r="CA151" s="30">
        <v>34000</v>
      </c>
      <c r="CB151" s="30">
        <v>34000</v>
      </c>
      <c r="CC151" s="30">
        <v>48000</v>
      </c>
      <c r="CD151" s="30"/>
      <c r="CE151" s="30"/>
      <c r="CF151" s="30"/>
      <c r="CG151" s="30">
        <v>48000</v>
      </c>
      <c r="CH151" s="30">
        <v>30000</v>
      </c>
      <c r="CI151" s="30"/>
      <c r="CJ151" s="30"/>
      <c r="CK151" s="30"/>
      <c r="CL151" s="30">
        <v>30000</v>
      </c>
      <c r="CM151" s="30">
        <v>1000</v>
      </c>
      <c r="CN151" s="30"/>
      <c r="CO151" s="30"/>
      <c r="CP151" s="30"/>
      <c r="CQ151" s="30">
        <v>1000</v>
      </c>
      <c r="CR151" s="30">
        <v>1000</v>
      </c>
      <c r="CS151" s="30"/>
      <c r="CT151" s="30"/>
      <c r="CU151" s="30"/>
      <c r="CV151" s="30">
        <v>1000</v>
      </c>
      <c r="CW151" s="30">
        <v>34000</v>
      </c>
      <c r="CX151" s="30"/>
      <c r="CY151" s="30"/>
      <c r="CZ151" s="30"/>
      <c r="DA151" s="30">
        <v>34000</v>
      </c>
      <c r="DB151" s="30">
        <v>48000</v>
      </c>
      <c r="DC151" s="30"/>
      <c r="DD151" s="30"/>
      <c r="DE151" s="30"/>
      <c r="DF151" s="30">
        <v>48000</v>
      </c>
      <c r="DG151" s="30">
        <v>30000</v>
      </c>
      <c r="DH151" s="30"/>
      <c r="DI151" s="30"/>
      <c r="DJ151" s="30"/>
      <c r="DK151" s="30">
        <v>30000</v>
      </c>
      <c r="DL151" s="30">
        <v>34000</v>
      </c>
      <c r="DM151" s="30"/>
      <c r="DN151" s="30"/>
      <c r="DO151" s="30"/>
      <c r="DP151" s="30">
        <v>34000</v>
      </c>
      <c r="DQ151" s="30">
        <v>48000</v>
      </c>
      <c r="DR151" s="30"/>
      <c r="DS151" s="30"/>
      <c r="DT151" s="30"/>
      <c r="DU151" s="30">
        <v>48000</v>
      </c>
      <c r="DV151" s="30">
        <v>30000</v>
      </c>
      <c r="DW151" s="30"/>
      <c r="DX151" s="30"/>
      <c r="DY151" s="30"/>
      <c r="DZ151" s="30">
        <v>30000</v>
      </c>
      <c r="EA151" s="31" t="s">
        <v>51</v>
      </c>
      <c r="EB151" s="12" t="s">
        <v>94</v>
      </c>
      <c r="EC151" s="1"/>
    </row>
    <row r="152" spans="1:133" ht="91.5" x14ac:dyDescent="0.9">
      <c r="A152" s="134"/>
      <c r="B152" s="137"/>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4"/>
      <c r="AH152" s="24"/>
      <c r="AI152" s="25"/>
      <c r="AJ152" s="137"/>
      <c r="AK152" s="29" t="s">
        <v>128</v>
      </c>
      <c r="AL152" s="29" t="s">
        <v>259</v>
      </c>
      <c r="AM152" s="29" t="s">
        <v>165</v>
      </c>
      <c r="AN152" s="29" t="s">
        <v>166</v>
      </c>
      <c r="AO152" s="30">
        <v>10153.06</v>
      </c>
      <c r="AP152" s="30">
        <v>10153.06</v>
      </c>
      <c r="AQ152" s="30"/>
      <c r="AR152" s="30"/>
      <c r="AS152" s="30"/>
      <c r="AT152" s="30"/>
      <c r="AU152" s="30"/>
      <c r="AV152" s="30"/>
      <c r="AW152" s="30">
        <v>10153.06</v>
      </c>
      <c r="AX152" s="30">
        <v>10153.06</v>
      </c>
      <c r="AY152" s="30">
        <v>10000</v>
      </c>
      <c r="AZ152" s="30"/>
      <c r="BA152" s="30"/>
      <c r="BB152" s="30"/>
      <c r="BC152" s="30">
        <v>10000</v>
      </c>
      <c r="BD152" s="30">
        <v>0</v>
      </c>
      <c r="BE152" s="30"/>
      <c r="BF152" s="30"/>
      <c r="BG152" s="30"/>
      <c r="BH152" s="30">
        <v>0</v>
      </c>
      <c r="BI152" s="30">
        <v>0</v>
      </c>
      <c r="BJ152" s="30"/>
      <c r="BK152" s="30"/>
      <c r="BL152" s="30"/>
      <c r="BM152" s="30">
        <v>0</v>
      </c>
      <c r="BN152" s="30">
        <v>0</v>
      </c>
      <c r="BO152" s="30"/>
      <c r="BP152" s="30"/>
      <c r="BQ152" s="30"/>
      <c r="BR152" s="30">
        <v>0</v>
      </c>
      <c r="BS152" s="30">
        <v>10153.06</v>
      </c>
      <c r="BT152" s="30">
        <v>10153.06</v>
      </c>
      <c r="BU152" s="30"/>
      <c r="BV152" s="30"/>
      <c r="BW152" s="30"/>
      <c r="BX152" s="30"/>
      <c r="BY152" s="30"/>
      <c r="BZ152" s="30"/>
      <c r="CA152" s="30">
        <v>10153.06</v>
      </c>
      <c r="CB152" s="30">
        <v>10153.06</v>
      </c>
      <c r="CC152" s="30">
        <v>10000</v>
      </c>
      <c r="CD152" s="30"/>
      <c r="CE152" s="30"/>
      <c r="CF152" s="30"/>
      <c r="CG152" s="30">
        <v>10000</v>
      </c>
      <c r="CH152" s="30">
        <v>0</v>
      </c>
      <c r="CI152" s="30"/>
      <c r="CJ152" s="30"/>
      <c r="CK152" s="30"/>
      <c r="CL152" s="30">
        <v>0</v>
      </c>
      <c r="CM152" s="30">
        <v>0</v>
      </c>
      <c r="CN152" s="30"/>
      <c r="CO152" s="30"/>
      <c r="CP152" s="30"/>
      <c r="CQ152" s="30">
        <v>0</v>
      </c>
      <c r="CR152" s="30">
        <v>0</v>
      </c>
      <c r="CS152" s="30"/>
      <c r="CT152" s="30"/>
      <c r="CU152" s="30"/>
      <c r="CV152" s="30">
        <v>0</v>
      </c>
      <c r="CW152" s="30">
        <v>10153.06</v>
      </c>
      <c r="CX152" s="30"/>
      <c r="CY152" s="30"/>
      <c r="CZ152" s="30"/>
      <c r="DA152" s="30">
        <v>10153.06</v>
      </c>
      <c r="DB152" s="30">
        <v>10000</v>
      </c>
      <c r="DC152" s="30"/>
      <c r="DD152" s="30"/>
      <c r="DE152" s="30"/>
      <c r="DF152" s="30">
        <v>10000</v>
      </c>
      <c r="DG152" s="30">
        <v>0</v>
      </c>
      <c r="DH152" s="30"/>
      <c r="DI152" s="30"/>
      <c r="DJ152" s="30"/>
      <c r="DK152" s="30">
        <v>0</v>
      </c>
      <c r="DL152" s="30">
        <v>10153.06</v>
      </c>
      <c r="DM152" s="30"/>
      <c r="DN152" s="30"/>
      <c r="DO152" s="30"/>
      <c r="DP152" s="30">
        <v>10153.06</v>
      </c>
      <c r="DQ152" s="30">
        <v>10000</v>
      </c>
      <c r="DR152" s="30"/>
      <c r="DS152" s="30"/>
      <c r="DT152" s="30"/>
      <c r="DU152" s="30">
        <v>10000</v>
      </c>
      <c r="DV152" s="30">
        <v>0</v>
      </c>
      <c r="DW152" s="30"/>
      <c r="DX152" s="30"/>
      <c r="DY152" s="30"/>
      <c r="DZ152" s="30">
        <v>0</v>
      </c>
      <c r="EA152" s="31" t="s">
        <v>51</v>
      </c>
      <c r="EB152" s="12" t="s">
        <v>95</v>
      </c>
      <c r="EC152" s="1"/>
    </row>
    <row r="153" spans="1:133" ht="91.5" x14ac:dyDescent="0.9">
      <c r="A153" s="134"/>
      <c r="B153" s="137"/>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4"/>
      <c r="AH153" s="24"/>
      <c r="AI153" s="25"/>
      <c r="AJ153" s="137"/>
      <c r="AK153" s="29" t="s">
        <v>128</v>
      </c>
      <c r="AL153" s="29" t="s">
        <v>259</v>
      </c>
      <c r="AM153" s="29" t="s">
        <v>168</v>
      </c>
      <c r="AN153" s="29" t="s">
        <v>167</v>
      </c>
      <c r="AO153" s="30">
        <v>0</v>
      </c>
      <c r="AP153" s="30">
        <v>0</v>
      </c>
      <c r="AQ153" s="30"/>
      <c r="AR153" s="30"/>
      <c r="AS153" s="30"/>
      <c r="AT153" s="30"/>
      <c r="AU153" s="30"/>
      <c r="AV153" s="30"/>
      <c r="AW153" s="30">
        <v>0</v>
      </c>
      <c r="AX153" s="30">
        <v>0</v>
      </c>
      <c r="AY153" s="30">
        <v>0</v>
      </c>
      <c r="AZ153" s="30"/>
      <c r="BA153" s="30"/>
      <c r="BB153" s="30"/>
      <c r="BC153" s="30">
        <v>0</v>
      </c>
      <c r="BD153" s="30">
        <v>0</v>
      </c>
      <c r="BE153" s="30"/>
      <c r="BF153" s="30"/>
      <c r="BG153" s="30"/>
      <c r="BH153" s="30">
        <v>0</v>
      </c>
      <c r="BI153" s="30">
        <v>0</v>
      </c>
      <c r="BJ153" s="30"/>
      <c r="BK153" s="30"/>
      <c r="BL153" s="30"/>
      <c r="BM153" s="30">
        <v>0</v>
      </c>
      <c r="BN153" s="30">
        <v>0</v>
      </c>
      <c r="BO153" s="30"/>
      <c r="BP153" s="30"/>
      <c r="BQ153" s="30"/>
      <c r="BR153" s="30">
        <v>0</v>
      </c>
      <c r="BS153" s="30">
        <v>0</v>
      </c>
      <c r="BT153" s="30">
        <v>0</v>
      </c>
      <c r="BU153" s="30"/>
      <c r="BV153" s="30"/>
      <c r="BW153" s="30"/>
      <c r="BX153" s="30"/>
      <c r="BY153" s="30"/>
      <c r="BZ153" s="30"/>
      <c r="CA153" s="30">
        <v>0</v>
      </c>
      <c r="CB153" s="30">
        <v>0</v>
      </c>
      <c r="CC153" s="30">
        <v>0</v>
      </c>
      <c r="CD153" s="30"/>
      <c r="CE153" s="30"/>
      <c r="CF153" s="30"/>
      <c r="CG153" s="30">
        <v>0</v>
      </c>
      <c r="CH153" s="30">
        <v>0</v>
      </c>
      <c r="CI153" s="30"/>
      <c r="CJ153" s="30"/>
      <c r="CK153" s="30"/>
      <c r="CL153" s="30">
        <v>0</v>
      </c>
      <c r="CM153" s="30">
        <v>0</v>
      </c>
      <c r="CN153" s="30"/>
      <c r="CO153" s="30"/>
      <c r="CP153" s="30"/>
      <c r="CQ153" s="30">
        <v>0</v>
      </c>
      <c r="CR153" s="30">
        <v>0</v>
      </c>
      <c r="CS153" s="30"/>
      <c r="CT153" s="30"/>
      <c r="CU153" s="30"/>
      <c r="CV153" s="30">
        <v>0</v>
      </c>
      <c r="CW153" s="30">
        <v>0</v>
      </c>
      <c r="CX153" s="30"/>
      <c r="CY153" s="30"/>
      <c r="CZ153" s="30"/>
      <c r="DA153" s="30">
        <v>0</v>
      </c>
      <c r="DB153" s="30">
        <v>0</v>
      </c>
      <c r="DC153" s="30"/>
      <c r="DD153" s="30"/>
      <c r="DE153" s="30"/>
      <c r="DF153" s="30">
        <v>0</v>
      </c>
      <c r="DG153" s="30">
        <v>0</v>
      </c>
      <c r="DH153" s="30"/>
      <c r="DI153" s="30"/>
      <c r="DJ153" s="30"/>
      <c r="DK153" s="30">
        <v>0</v>
      </c>
      <c r="DL153" s="30">
        <v>0</v>
      </c>
      <c r="DM153" s="30"/>
      <c r="DN153" s="30"/>
      <c r="DO153" s="30"/>
      <c r="DP153" s="30">
        <v>0</v>
      </c>
      <c r="DQ153" s="30">
        <v>0</v>
      </c>
      <c r="DR153" s="30"/>
      <c r="DS153" s="30"/>
      <c r="DT153" s="30"/>
      <c r="DU153" s="30">
        <v>0</v>
      </c>
      <c r="DV153" s="30">
        <v>0</v>
      </c>
      <c r="DW153" s="30"/>
      <c r="DX153" s="30"/>
      <c r="DY153" s="30"/>
      <c r="DZ153" s="30">
        <v>0</v>
      </c>
      <c r="EA153" s="31" t="s">
        <v>51</v>
      </c>
      <c r="EB153" s="12" t="s">
        <v>75</v>
      </c>
      <c r="EC153" s="1"/>
    </row>
    <row r="154" spans="1:133" ht="91.5" x14ac:dyDescent="0.9">
      <c r="A154" s="134"/>
      <c r="B154" s="137"/>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4"/>
      <c r="AH154" s="24"/>
      <c r="AI154" s="25"/>
      <c r="AJ154" s="137"/>
      <c r="AK154" s="29" t="s">
        <v>128</v>
      </c>
      <c r="AL154" s="29" t="s">
        <v>259</v>
      </c>
      <c r="AM154" s="29" t="s">
        <v>168</v>
      </c>
      <c r="AN154" s="29" t="s">
        <v>169</v>
      </c>
      <c r="AO154" s="30">
        <v>1293</v>
      </c>
      <c r="AP154" s="30">
        <v>1293</v>
      </c>
      <c r="AQ154" s="30"/>
      <c r="AR154" s="30"/>
      <c r="AS154" s="30"/>
      <c r="AT154" s="30"/>
      <c r="AU154" s="30"/>
      <c r="AV154" s="30"/>
      <c r="AW154" s="30">
        <v>1293</v>
      </c>
      <c r="AX154" s="30">
        <v>1293</v>
      </c>
      <c r="AY154" s="30"/>
      <c r="AZ154" s="30"/>
      <c r="BA154" s="30"/>
      <c r="BB154" s="30"/>
      <c r="BC154" s="30"/>
      <c r="BD154" s="30"/>
      <c r="BE154" s="30"/>
      <c r="BF154" s="30"/>
      <c r="BG154" s="30"/>
      <c r="BH154" s="30"/>
      <c r="BI154" s="30"/>
      <c r="BJ154" s="30"/>
      <c r="BK154" s="30"/>
      <c r="BL154" s="30"/>
      <c r="BM154" s="30"/>
      <c r="BN154" s="30"/>
      <c r="BO154" s="30"/>
      <c r="BP154" s="30"/>
      <c r="BQ154" s="30"/>
      <c r="BR154" s="30"/>
      <c r="BS154" s="30">
        <v>1293</v>
      </c>
      <c r="BT154" s="30">
        <v>1293</v>
      </c>
      <c r="BU154" s="30"/>
      <c r="BV154" s="30"/>
      <c r="BW154" s="30"/>
      <c r="BX154" s="30"/>
      <c r="BY154" s="30"/>
      <c r="BZ154" s="30"/>
      <c r="CA154" s="30">
        <v>1293</v>
      </c>
      <c r="CB154" s="30">
        <v>1293</v>
      </c>
      <c r="CC154" s="30"/>
      <c r="CD154" s="30"/>
      <c r="CE154" s="30"/>
      <c r="CF154" s="30"/>
      <c r="CG154" s="30"/>
      <c r="CH154" s="30"/>
      <c r="CI154" s="30"/>
      <c r="CJ154" s="30"/>
      <c r="CK154" s="30"/>
      <c r="CL154" s="30"/>
      <c r="CM154" s="30"/>
      <c r="CN154" s="30"/>
      <c r="CO154" s="30"/>
      <c r="CP154" s="30"/>
      <c r="CQ154" s="30"/>
      <c r="CR154" s="30"/>
      <c r="CS154" s="30"/>
      <c r="CT154" s="30"/>
      <c r="CU154" s="30"/>
      <c r="CV154" s="30"/>
      <c r="CW154" s="30">
        <v>1293</v>
      </c>
      <c r="CX154" s="30"/>
      <c r="CY154" s="30"/>
      <c r="CZ154" s="30"/>
      <c r="DA154" s="30">
        <v>1293</v>
      </c>
      <c r="DB154" s="30"/>
      <c r="DC154" s="30"/>
      <c r="DD154" s="30"/>
      <c r="DE154" s="30"/>
      <c r="DF154" s="30"/>
      <c r="DG154" s="30"/>
      <c r="DH154" s="30"/>
      <c r="DI154" s="30"/>
      <c r="DJ154" s="30"/>
      <c r="DK154" s="30"/>
      <c r="DL154" s="30">
        <v>1293</v>
      </c>
      <c r="DM154" s="30"/>
      <c r="DN154" s="30"/>
      <c r="DO154" s="30"/>
      <c r="DP154" s="30">
        <v>1293</v>
      </c>
      <c r="DQ154" s="30"/>
      <c r="DR154" s="30"/>
      <c r="DS154" s="30"/>
      <c r="DT154" s="30"/>
      <c r="DU154" s="30"/>
      <c r="DV154" s="30"/>
      <c r="DW154" s="30"/>
      <c r="DX154" s="30"/>
      <c r="DY154" s="30"/>
      <c r="DZ154" s="30"/>
      <c r="EA154" s="31" t="s">
        <v>51</v>
      </c>
      <c r="EB154" s="12" t="s">
        <v>96</v>
      </c>
      <c r="EC154" s="1"/>
    </row>
    <row r="155" spans="1:133" ht="91.5" x14ac:dyDescent="0.9">
      <c r="A155" s="134"/>
      <c r="B155" s="137"/>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4"/>
      <c r="AH155" s="24"/>
      <c r="AI155" s="25"/>
      <c r="AJ155" s="137"/>
      <c r="AK155" s="29" t="s">
        <v>128</v>
      </c>
      <c r="AL155" s="29" t="s">
        <v>256</v>
      </c>
      <c r="AM155" s="29" t="s">
        <v>127</v>
      </c>
      <c r="AN155" s="29" t="s">
        <v>85</v>
      </c>
      <c r="AO155" s="30">
        <v>221681</v>
      </c>
      <c r="AP155" s="30">
        <v>209376</v>
      </c>
      <c r="AQ155" s="30"/>
      <c r="AR155" s="30"/>
      <c r="AS155" s="30"/>
      <c r="AT155" s="30"/>
      <c r="AU155" s="30"/>
      <c r="AV155" s="30"/>
      <c r="AW155" s="30">
        <v>221681</v>
      </c>
      <c r="AX155" s="30">
        <v>209376</v>
      </c>
      <c r="AY155" s="30">
        <v>235000</v>
      </c>
      <c r="AZ155" s="30"/>
      <c r="BA155" s="30"/>
      <c r="BB155" s="30"/>
      <c r="BC155" s="30">
        <v>235000</v>
      </c>
      <c r="BD155" s="30">
        <v>241000</v>
      </c>
      <c r="BE155" s="30"/>
      <c r="BF155" s="30"/>
      <c r="BG155" s="30"/>
      <c r="BH155" s="30">
        <v>241000</v>
      </c>
      <c r="BI155" s="30">
        <v>243000</v>
      </c>
      <c r="BJ155" s="30"/>
      <c r="BK155" s="30"/>
      <c r="BL155" s="30"/>
      <c r="BM155" s="30">
        <v>243000</v>
      </c>
      <c r="BN155" s="30">
        <v>243000</v>
      </c>
      <c r="BO155" s="30"/>
      <c r="BP155" s="30"/>
      <c r="BQ155" s="30"/>
      <c r="BR155" s="30">
        <v>243000</v>
      </c>
      <c r="BS155" s="30">
        <v>221681</v>
      </c>
      <c r="BT155" s="30">
        <v>209376</v>
      </c>
      <c r="BU155" s="30"/>
      <c r="BV155" s="30"/>
      <c r="BW155" s="30"/>
      <c r="BX155" s="30"/>
      <c r="BY155" s="30"/>
      <c r="BZ155" s="30"/>
      <c r="CA155" s="30">
        <v>221681</v>
      </c>
      <c r="CB155" s="30">
        <v>209376</v>
      </c>
      <c r="CC155" s="30">
        <v>235000</v>
      </c>
      <c r="CD155" s="30"/>
      <c r="CE155" s="30"/>
      <c r="CF155" s="30"/>
      <c r="CG155" s="30">
        <v>235000</v>
      </c>
      <c r="CH155" s="30">
        <v>241000</v>
      </c>
      <c r="CI155" s="30"/>
      <c r="CJ155" s="30"/>
      <c r="CK155" s="30"/>
      <c r="CL155" s="30">
        <v>241000</v>
      </c>
      <c r="CM155" s="30">
        <v>243000</v>
      </c>
      <c r="CN155" s="30"/>
      <c r="CO155" s="30"/>
      <c r="CP155" s="30"/>
      <c r="CQ155" s="30">
        <v>243000</v>
      </c>
      <c r="CR155" s="30">
        <v>243000</v>
      </c>
      <c r="CS155" s="30"/>
      <c r="CT155" s="30"/>
      <c r="CU155" s="30"/>
      <c r="CV155" s="30">
        <v>243000</v>
      </c>
      <c r="CW155" s="30">
        <v>221681</v>
      </c>
      <c r="CX155" s="30"/>
      <c r="CY155" s="30"/>
      <c r="CZ155" s="30"/>
      <c r="DA155" s="30">
        <v>209376</v>
      </c>
      <c r="DB155" s="30">
        <v>235000</v>
      </c>
      <c r="DC155" s="30"/>
      <c r="DD155" s="30"/>
      <c r="DE155" s="30"/>
      <c r="DF155" s="30">
        <v>235000</v>
      </c>
      <c r="DG155" s="30">
        <v>241000</v>
      </c>
      <c r="DH155" s="30"/>
      <c r="DI155" s="30"/>
      <c r="DJ155" s="30"/>
      <c r="DK155" s="30">
        <v>241000</v>
      </c>
      <c r="DL155" s="30">
        <v>221681</v>
      </c>
      <c r="DM155" s="30"/>
      <c r="DN155" s="30"/>
      <c r="DO155" s="30"/>
      <c r="DP155" s="30">
        <v>209376</v>
      </c>
      <c r="DQ155" s="30">
        <v>235000</v>
      </c>
      <c r="DR155" s="30"/>
      <c r="DS155" s="30"/>
      <c r="DT155" s="30"/>
      <c r="DU155" s="30">
        <v>235000</v>
      </c>
      <c r="DV155" s="30">
        <v>241000</v>
      </c>
      <c r="DW155" s="30"/>
      <c r="DX155" s="30"/>
      <c r="DY155" s="30"/>
      <c r="DZ155" s="30">
        <v>241000</v>
      </c>
      <c r="EA155" s="31" t="s">
        <v>51</v>
      </c>
      <c r="EB155" s="12" t="s">
        <v>101</v>
      </c>
      <c r="EC155" s="1"/>
    </row>
    <row r="156" spans="1:133" ht="91.5" x14ac:dyDescent="0.9">
      <c r="A156" s="135"/>
      <c r="B156" s="137"/>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4"/>
      <c r="AH156" s="24"/>
      <c r="AI156" s="25"/>
      <c r="AJ156" s="137"/>
      <c r="AK156" s="29" t="s">
        <v>128</v>
      </c>
      <c r="AL156" s="29" t="s">
        <v>182</v>
      </c>
      <c r="AM156" s="29" t="s">
        <v>81</v>
      </c>
      <c r="AN156" s="29" t="s">
        <v>61</v>
      </c>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31" t="s">
        <v>51</v>
      </c>
      <c r="EB156" s="12" t="s">
        <v>102</v>
      </c>
      <c r="EC156" s="1"/>
    </row>
    <row r="157" spans="1:133" ht="78.95" customHeight="1" x14ac:dyDescent="0.9">
      <c r="A157" s="133" t="s">
        <v>260</v>
      </c>
      <c r="B157" s="136" t="s">
        <v>261</v>
      </c>
      <c r="C157" s="24" t="s">
        <v>124</v>
      </c>
      <c r="D157" s="24" t="s">
        <v>129</v>
      </c>
      <c r="E157" s="24" t="s">
        <v>126</v>
      </c>
      <c r="F157" s="24"/>
      <c r="G157" s="24"/>
      <c r="H157" s="24"/>
      <c r="I157" s="24"/>
      <c r="J157" s="24"/>
      <c r="K157" s="24"/>
      <c r="L157" s="24"/>
      <c r="M157" s="24"/>
      <c r="N157" s="24"/>
      <c r="O157" s="24"/>
      <c r="P157" s="24"/>
      <c r="Q157" s="24"/>
      <c r="R157" s="24"/>
      <c r="S157" s="24"/>
      <c r="T157" s="24"/>
      <c r="U157" s="24"/>
      <c r="V157" s="24"/>
      <c r="W157" s="24"/>
      <c r="X157" s="24"/>
      <c r="Y157" s="24"/>
      <c r="Z157" s="24"/>
      <c r="AA157" s="24" t="s">
        <v>262</v>
      </c>
      <c r="AB157" s="24" t="s">
        <v>45</v>
      </c>
      <c r="AC157" s="25" t="s">
        <v>263</v>
      </c>
      <c r="AD157" s="24"/>
      <c r="AE157" s="24"/>
      <c r="AF157" s="25"/>
      <c r="AG157" s="27"/>
      <c r="AH157" s="27"/>
      <c r="AI157" s="34"/>
      <c r="AJ157" s="136" t="s">
        <v>48</v>
      </c>
      <c r="AK157" s="29" t="s">
        <v>255</v>
      </c>
      <c r="AL157" s="29" t="s">
        <v>79</v>
      </c>
      <c r="AM157" s="29" t="s">
        <v>130</v>
      </c>
      <c r="AN157" s="29" t="s">
        <v>85</v>
      </c>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31" t="s">
        <v>51</v>
      </c>
      <c r="EB157" s="1"/>
      <c r="EC157" s="1"/>
    </row>
    <row r="158" spans="1:133" ht="409.5" x14ac:dyDescent="0.9">
      <c r="A158" s="134"/>
      <c r="B158" s="137"/>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t="s">
        <v>353</v>
      </c>
      <c r="AH158" s="24" t="s">
        <v>45</v>
      </c>
      <c r="AI158" s="25" t="s">
        <v>323</v>
      </c>
      <c r="AJ158" s="137"/>
      <c r="AK158" s="29" t="s">
        <v>255</v>
      </c>
      <c r="AL158" s="29" t="s">
        <v>256</v>
      </c>
      <c r="AM158" s="29" t="s">
        <v>130</v>
      </c>
      <c r="AN158" s="29" t="s">
        <v>85</v>
      </c>
      <c r="AO158" s="30">
        <v>0</v>
      </c>
      <c r="AP158" s="30">
        <v>0</v>
      </c>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v>0</v>
      </c>
      <c r="BT158" s="30">
        <v>0</v>
      </c>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c r="CS158" s="30"/>
      <c r="CT158" s="30"/>
      <c r="CU158" s="30"/>
      <c r="CV158" s="30"/>
      <c r="CW158" s="30">
        <v>0</v>
      </c>
      <c r="CX158" s="30"/>
      <c r="CY158" s="30"/>
      <c r="CZ158" s="30"/>
      <c r="DA158" s="30"/>
      <c r="DB158" s="30"/>
      <c r="DC158" s="30"/>
      <c r="DD158" s="30"/>
      <c r="DE158" s="30"/>
      <c r="DF158" s="30"/>
      <c r="DG158" s="30"/>
      <c r="DH158" s="30"/>
      <c r="DI158" s="30"/>
      <c r="DJ158" s="30"/>
      <c r="DK158" s="30"/>
      <c r="DL158" s="30">
        <v>0</v>
      </c>
      <c r="DM158" s="30"/>
      <c r="DN158" s="30"/>
      <c r="DO158" s="30"/>
      <c r="DP158" s="30"/>
      <c r="DQ158" s="30"/>
      <c r="DR158" s="30"/>
      <c r="DS158" s="30"/>
      <c r="DT158" s="30"/>
      <c r="DU158" s="30"/>
      <c r="DV158" s="30"/>
      <c r="DW158" s="30"/>
      <c r="DX158" s="30"/>
      <c r="DY158" s="30"/>
      <c r="DZ158" s="30"/>
      <c r="EA158" s="31" t="s">
        <v>51</v>
      </c>
      <c r="EB158" s="12" t="s">
        <v>54</v>
      </c>
      <c r="EC158" s="1"/>
    </row>
    <row r="159" spans="1:133" ht="91.5" x14ac:dyDescent="0.9">
      <c r="A159" s="134"/>
      <c r="B159" s="137"/>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4"/>
      <c r="AI159" s="25"/>
      <c r="AJ159" s="137"/>
      <c r="AK159" s="29" t="s">
        <v>128</v>
      </c>
      <c r="AL159" s="29" t="s">
        <v>79</v>
      </c>
      <c r="AM159" s="29" t="s">
        <v>130</v>
      </c>
      <c r="AN159" s="29" t="s">
        <v>85</v>
      </c>
      <c r="AO159" s="30">
        <v>54701</v>
      </c>
      <c r="AP159" s="30">
        <v>54701</v>
      </c>
      <c r="AQ159" s="30"/>
      <c r="AR159" s="30"/>
      <c r="AS159" s="30">
        <v>54701</v>
      </c>
      <c r="AT159" s="30">
        <v>54701</v>
      </c>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v>54701</v>
      </c>
      <c r="BT159" s="30">
        <v>54701</v>
      </c>
      <c r="BU159" s="30"/>
      <c r="BV159" s="30"/>
      <c r="BW159" s="30">
        <v>54701</v>
      </c>
      <c r="BX159" s="30">
        <v>54701</v>
      </c>
      <c r="BY159" s="30"/>
      <c r="BZ159" s="30"/>
      <c r="CA159" s="30"/>
      <c r="CB159" s="30"/>
      <c r="CC159" s="30"/>
      <c r="CD159" s="30"/>
      <c r="CE159" s="30"/>
      <c r="CF159" s="30"/>
      <c r="CG159" s="30"/>
      <c r="CH159" s="30"/>
      <c r="CI159" s="30"/>
      <c r="CJ159" s="30"/>
      <c r="CK159" s="30"/>
      <c r="CL159" s="30"/>
      <c r="CM159" s="30"/>
      <c r="CN159" s="30"/>
      <c r="CO159" s="30"/>
      <c r="CP159" s="30"/>
      <c r="CQ159" s="30"/>
      <c r="CR159" s="30"/>
      <c r="CS159" s="30"/>
      <c r="CT159" s="30"/>
      <c r="CU159" s="30"/>
      <c r="CV159" s="30"/>
      <c r="CW159" s="30">
        <v>54701</v>
      </c>
      <c r="CX159" s="30"/>
      <c r="CY159" s="30">
        <v>54701</v>
      </c>
      <c r="CZ159" s="30"/>
      <c r="DA159" s="30"/>
      <c r="DB159" s="30"/>
      <c r="DC159" s="30"/>
      <c r="DD159" s="30"/>
      <c r="DE159" s="30"/>
      <c r="DF159" s="30"/>
      <c r="DG159" s="30"/>
      <c r="DH159" s="30"/>
      <c r="DI159" s="30"/>
      <c r="DJ159" s="30"/>
      <c r="DK159" s="30"/>
      <c r="DL159" s="30">
        <v>54701</v>
      </c>
      <c r="DM159" s="30"/>
      <c r="DN159" s="30">
        <v>54701</v>
      </c>
      <c r="DO159" s="30"/>
      <c r="DP159" s="30"/>
      <c r="DQ159" s="30"/>
      <c r="DR159" s="30"/>
      <c r="DS159" s="30"/>
      <c r="DT159" s="30"/>
      <c r="DU159" s="30"/>
      <c r="DV159" s="30"/>
      <c r="DW159" s="30"/>
      <c r="DX159" s="30"/>
      <c r="DY159" s="30"/>
      <c r="DZ159" s="30"/>
      <c r="EA159" s="31" t="s">
        <v>51</v>
      </c>
      <c r="EB159" s="12" t="s">
        <v>55</v>
      </c>
      <c r="EC159" s="1"/>
    </row>
    <row r="160" spans="1:133" ht="91.5" x14ac:dyDescent="0.9">
      <c r="A160" s="134"/>
      <c r="B160" s="137"/>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4"/>
      <c r="AH160" s="24"/>
      <c r="AI160" s="25"/>
      <c r="AJ160" s="137"/>
      <c r="AK160" s="29" t="s">
        <v>128</v>
      </c>
      <c r="AL160" s="29" t="s">
        <v>257</v>
      </c>
      <c r="AM160" s="29" t="s">
        <v>130</v>
      </c>
      <c r="AN160" s="29" t="s">
        <v>85</v>
      </c>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1" t="s">
        <v>51</v>
      </c>
      <c r="EB160" s="12" t="s">
        <v>56</v>
      </c>
      <c r="EC160" s="1"/>
    </row>
    <row r="161" spans="1:133" ht="91.5" x14ac:dyDescent="0.9">
      <c r="A161" s="134"/>
      <c r="B161" s="137"/>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4"/>
      <c r="AH161" s="24"/>
      <c r="AI161" s="25"/>
      <c r="AJ161" s="137"/>
      <c r="AK161" s="29" t="s">
        <v>128</v>
      </c>
      <c r="AL161" s="29" t="s">
        <v>256</v>
      </c>
      <c r="AM161" s="29" t="s">
        <v>130</v>
      </c>
      <c r="AN161" s="29" t="s">
        <v>85</v>
      </c>
      <c r="AO161" s="30">
        <v>734036</v>
      </c>
      <c r="AP161" s="30">
        <v>725511</v>
      </c>
      <c r="AQ161" s="30"/>
      <c r="AR161" s="30"/>
      <c r="AS161" s="30"/>
      <c r="AT161" s="30">
        <v>0</v>
      </c>
      <c r="AU161" s="30">
        <v>0</v>
      </c>
      <c r="AV161" s="30"/>
      <c r="AW161" s="30">
        <v>734036</v>
      </c>
      <c r="AX161" s="30">
        <v>725511</v>
      </c>
      <c r="AY161" s="30">
        <v>1197700</v>
      </c>
      <c r="AZ161" s="30"/>
      <c r="BA161" s="30"/>
      <c r="BB161" s="30"/>
      <c r="BC161" s="30">
        <v>1197700</v>
      </c>
      <c r="BD161" s="30">
        <v>1233631</v>
      </c>
      <c r="BE161" s="30"/>
      <c r="BF161" s="30"/>
      <c r="BG161" s="30"/>
      <c r="BH161" s="30">
        <v>1233631</v>
      </c>
      <c r="BI161" s="30">
        <v>1233632</v>
      </c>
      <c r="BJ161" s="30"/>
      <c r="BK161" s="30"/>
      <c r="BL161" s="30"/>
      <c r="BM161" s="30">
        <v>1233632</v>
      </c>
      <c r="BN161" s="30">
        <v>1233632</v>
      </c>
      <c r="BO161" s="30"/>
      <c r="BP161" s="30"/>
      <c r="BQ161" s="30"/>
      <c r="BR161" s="30">
        <v>1233632</v>
      </c>
      <c r="BS161" s="30">
        <v>734036</v>
      </c>
      <c r="BT161" s="30">
        <v>725511</v>
      </c>
      <c r="BU161" s="30"/>
      <c r="BV161" s="30"/>
      <c r="BW161" s="30"/>
      <c r="BX161" s="30">
        <v>0</v>
      </c>
      <c r="BY161" s="30">
        <v>0</v>
      </c>
      <c r="BZ161" s="30"/>
      <c r="CA161" s="30">
        <v>734036</v>
      </c>
      <c r="CB161" s="30">
        <v>725511</v>
      </c>
      <c r="CC161" s="30">
        <v>1197700</v>
      </c>
      <c r="CD161" s="30"/>
      <c r="CE161" s="30"/>
      <c r="CF161" s="30"/>
      <c r="CG161" s="30">
        <v>1197700</v>
      </c>
      <c r="CH161" s="30">
        <v>1233631</v>
      </c>
      <c r="CI161" s="30"/>
      <c r="CJ161" s="30"/>
      <c r="CK161" s="30"/>
      <c r="CL161" s="30">
        <v>1233631</v>
      </c>
      <c r="CM161" s="30">
        <v>1233632</v>
      </c>
      <c r="CN161" s="30"/>
      <c r="CO161" s="30"/>
      <c r="CP161" s="30"/>
      <c r="CQ161" s="30">
        <v>1233632</v>
      </c>
      <c r="CR161" s="30">
        <v>1233632</v>
      </c>
      <c r="CS161" s="30"/>
      <c r="CT161" s="30"/>
      <c r="CU161" s="30"/>
      <c r="CV161" s="30">
        <v>1233632</v>
      </c>
      <c r="CW161" s="30">
        <v>734036</v>
      </c>
      <c r="CX161" s="30"/>
      <c r="CY161" s="30">
        <v>0</v>
      </c>
      <c r="CZ161" s="30"/>
      <c r="DA161" s="30">
        <v>725511</v>
      </c>
      <c r="DB161" s="30">
        <v>1197700</v>
      </c>
      <c r="DC161" s="30"/>
      <c r="DD161" s="30"/>
      <c r="DE161" s="30"/>
      <c r="DF161" s="30">
        <v>1197700</v>
      </c>
      <c r="DG161" s="30">
        <v>1233631</v>
      </c>
      <c r="DH161" s="30"/>
      <c r="DI161" s="30"/>
      <c r="DJ161" s="30"/>
      <c r="DK161" s="30">
        <v>1233631</v>
      </c>
      <c r="DL161" s="30">
        <v>734036</v>
      </c>
      <c r="DM161" s="30"/>
      <c r="DN161" s="30">
        <v>0</v>
      </c>
      <c r="DO161" s="30"/>
      <c r="DP161" s="30">
        <v>725511</v>
      </c>
      <c r="DQ161" s="30">
        <v>1197700</v>
      </c>
      <c r="DR161" s="30"/>
      <c r="DS161" s="30"/>
      <c r="DT161" s="30"/>
      <c r="DU161" s="30">
        <v>1197700</v>
      </c>
      <c r="DV161" s="30">
        <v>1233631</v>
      </c>
      <c r="DW161" s="30"/>
      <c r="DX161" s="30"/>
      <c r="DY161" s="30"/>
      <c r="DZ161" s="30">
        <v>1233631</v>
      </c>
      <c r="EA161" s="31" t="s">
        <v>51</v>
      </c>
      <c r="EB161" s="12" t="s">
        <v>80</v>
      </c>
      <c r="EC161" s="1"/>
    </row>
    <row r="162" spans="1:133" ht="91.5" x14ac:dyDescent="0.9">
      <c r="A162" s="135"/>
      <c r="B162" s="137"/>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4"/>
      <c r="AH162" s="24"/>
      <c r="AI162" s="25"/>
      <c r="AJ162" s="137"/>
      <c r="AK162" s="29" t="s">
        <v>128</v>
      </c>
      <c r="AL162" s="29" t="s">
        <v>256</v>
      </c>
      <c r="AM162" s="29" t="s">
        <v>130</v>
      </c>
      <c r="AN162" s="29" t="s">
        <v>85</v>
      </c>
      <c r="AO162" s="30">
        <v>1104095</v>
      </c>
      <c r="AP162" s="30">
        <v>983672</v>
      </c>
      <c r="AQ162" s="30"/>
      <c r="AR162" s="30"/>
      <c r="AS162" s="30"/>
      <c r="AT162" s="30"/>
      <c r="AU162" s="30"/>
      <c r="AV162" s="30"/>
      <c r="AW162" s="30">
        <v>1104095</v>
      </c>
      <c r="AX162" s="30">
        <v>983672</v>
      </c>
      <c r="AY162" s="30">
        <v>775000</v>
      </c>
      <c r="AZ162" s="30"/>
      <c r="BA162" s="30"/>
      <c r="BB162" s="30"/>
      <c r="BC162" s="30">
        <v>775000</v>
      </c>
      <c r="BD162" s="30">
        <v>798000</v>
      </c>
      <c r="BE162" s="30"/>
      <c r="BF162" s="30"/>
      <c r="BG162" s="30"/>
      <c r="BH162" s="30">
        <v>798000</v>
      </c>
      <c r="BI162" s="30">
        <v>799000</v>
      </c>
      <c r="BJ162" s="30"/>
      <c r="BK162" s="30"/>
      <c r="BL162" s="30"/>
      <c r="BM162" s="30">
        <v>799000</v>
      </c>
      <c r="BN162" s="30">
        <v>799000</v>
      </c>
      <c r="BO162" s="30"/>
      <c r="BP162" s="30"/>
      <c r="BQ162" s="30"/>
      <c r="BR162" s="30">
        <v>799000</v>
      </c>
      <c r="BS162" s="30">
        <v>1104095</v>
      </c>
      <c r="BT162" s="30">
        <v>983672</v>
      </c>
      <c r="BU162" s="30"/>
      <c r="BV162" s="30"/>
      <c r="BW162" s="30"/>
      <c r="BX162" s="30"/>
      <c r="BY162" s="30"/>
      <c r="BZ162" s="30"/>
      <c r="CA162" s="30">
        <v>1104095</v>
      </c>
      <c r="CB162" s="30">
        <v>983672</v>
      </c>
      <c r="CC162" s="30">
        <v>775000</v>
      </c>
      <c r="CD162" s="30"/>
      <c r="CE162" s="30"/>
      <c r="CF162" s="30"/>
      <c r="CG162" s="30">
        <v>775000</v>
      </c>
      <c r="CH162" s="30">
        <v>798000</v>
      </c>
      <c r="CI162" s="30"/>
      <c r="CJ162" s="30"/>
      <c r="CK162" s="30"/>
      <c r="CL162" s="30">
        <v>798000</v>
      </c>
      <c r="CM162" s="30">
        <v>799000</v>
      </c>
      <c r="CN162" s="30"/>
      <c r="CO162" s="30"/>
      <c r="CP162" s="30"/>
      <c r="CQ162" s="30">
        <v>799000</v>
      </c>
      <c r="CR162" s="30">
        <v>799000</v>
      </c>
      <c r="CS162" s="30"/>
      <c r="CT162" s="30"/>
      <c r="CU162" s="30"/>
      <c r="CV162" s="30">
        <v>799000</v>
      </c>
      <c r="CW162" s="30">
        <v>1104095</v>
      </c>
      <c r="CX162" s="30"/>
      <c r="CY162" s="30"/>
      <c r="CZ162" s="30"/>
      <c r="DA162" s="30">
        <v>983672</v>
      </c>
      <c r="DB162" s="30">
        <v>775000</v>
      </c>
      <c r="DC162" s="30"/>
      <c r="DD162" s="30"/>
      <c r="DE162" s="30"/>
      <c r="DF162" s="30">
        <v>775000</v>
      </c>
      <c r="DG162" s="30">
        <v>798000</v>
      </c>
      <c r="DH162" s="30"/>
      <c r="DI162" s="30"/>
      <c r="DJ162" s="30"/>
      <c r="DK162" s="30">
        <v>798000</v>
      </c>
      <c r="DL162" s="30">
        <v>1104095</v>
      </c>
      <c r="DM162" s="30"/>
      <c r="DN162" s="30"/>
      <c r="DO162" s="30"/>
      <c r="DP162" s="30">
        <v>983672</v>
      </c>
      <c r="DQ162" s="30">
        <v>775000</v>
      </c>
      <c r="DR162" s="30"/>
      <c r="DS162" s="30"/>
      <c r="DT162" s="30"/>
      <c r="DU162" s="30">
        <v>775000</v>
      </c>
      <c r="DV162" s="30">
        <v>798000</v>
      </c>
      <c r="DW162" s="30"/>
      <c r="DX162" s="30"/>
      <c r="DY162" s="30"/>
      <c r="DZ162" s="30">
        <v>798000</v>
      </c>
      <c r="EA162" s="31" t="s">
        <v>51</v>
      </c>
      <c r="EB162" s="12" t="s">
        <v>76</v>
      </c>
      <c r="EC162" s="1"/>
    </row>
    <row r="163" spans="1:133" ht="45.2" customHeight="1" x14ac:dyDescent="0.9">
      <c r="A163" s="133" t="s">
        <v>264</v>
      </c>
      <c r="B163" s="136" t="s">
        <v>265</v>
      </c>
      <c r="C163" s="24" t="s">
        <v>69</v>
      </c>
      <c r="D163" s="24" t="s">
        <v>266</v>
      </c>
      <c r="E163" s="24" t="s">
        <v>70</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7"/>
      <c r="AH163" s="27" t="s">
        <v>45</v>
      </c>
      <c r="AI163" s="34"/>
      <c r="AJ163" s="136" t="s">
        <v>137</v>
      </c>
      <c r="AK163" s="29" t="s">
        <v>135</v>
      </c>
      <c r="AL163" s="29" t="s">
        <v>267</v>
      </c>
      <c r="AM163" s="29" t="s">
        <v>268</v>
      </c>
      <c r="AN163" s="29" t="s">
        <v>269</v>
      </c>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c r="CM163" s="30"/>
      <c r="CN163" s="30"/>
      <c r="CO163" s="30"/>
      <c r="CP163" s="30"/>
      <c r="CQ163" s="30"/>
      <c r="CR163" s="30"/>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c r="EA163" s="31" t="s">
        <v>51</v>
      </c>
      <c r="EB163" s="1"/>
      <c r="EC163" s="1"/>
    </row>
    <row r="164" spans="1:133" ht="137.25" x14ac:dyDescent="0.9">
      <c r="A164" s="134"/>
      <c r="B164" s="137"/>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4"/>
      <c r="AH164" s="24" t="s">
        <v>45</v>
      </c>
      <c r="AI164" s="25"/>
      <c r="AJ164" s="137"/>
      <c r="AK164" s="29"/>
      <c r="AL164" s="29"/>
      <c r="AM164" s="29"/>
      <c r="AN164" s="29"/>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1"/>
      <c r="EB164" s="12" t="s">
        <v>54</v>
      </c>
      <c r="EC164" s="1"/>
    </row>
    <row r="165" spans="1:133" ht="137.25" x14ac:dyDescent="0.9">
      <c r="A165" s="135"/>
      <c r="B165" s="137"/>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4"/>
      <c r="AH165" s="24" t="s">
        <v>45</v>
      </c>
      <c r="AI165" s="25"/>
      <c r="AJ165" s="137"/>
      <c r="AK165" s="29"/>
      <c r="AL165" s="29"/>
      <c r="AM165" s="29"/>
      <c r="AN165" s="29"/>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1"/>
      <c r="EB165" s="12" t="s">
        <v>55</v>
      </c>
      <c r="EC165" s="1"/>
    </row>
    <row r="166" spans="1:133" ht="45.2" customHeight="1" x14ac:dyDescent="0.9">
      <c r="A166" s="133" t="s">
        <v>270</v>
      </c>
      <c r="B166" s="136" t="s">
        <v>271</v>
      </c>
      <c r="C166" s="24" t="s">
        <v>69</v>
      </c>
      <c r="D166" s="24" t="s">
        <v>45</v>
      </c>
      <c r="E166" s="24" t="s">
        <v>70</v>
      </c>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7"/>
      <c r="AH166" s="27" t="s">
        <v>45</v>
      </c>
      <c r="AI166" s="34"/>
      <c r="AJ166" s="136" t="s">
        <v>48</v>
      </c>
      <c r="AK166" s="29" t="s">
        <v>59</v>
      </c>
      <c r="AL166" s="29" t="s">
        <v>77</v>
      </c>
      <c r="AM166" s="29" t="s">
        <v>89</v>
      </c>
      <c r="AN166" s="29" t="s">
        <v>71</v>
      </c>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31" t="s">
        <v>51</v>
      </c>
      <c r="EB166" s="1"/>
      <c r="EC166" s="1"/>
    </row>
    <row r="167" spans="1:133" ht="137.25" x14ac:dyDescent="0.9">
      <c r="A167" s="134"/>
      <c r="B167" s="137"/>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4"/>
      <c r="AH167" s="24" t="s">
        <v>45</v>
      </c>
      <c r="AI167" s="25"/>
      <c r="AJ167" s="137"/>
      <c r="AK167" s="29" t="s">
        <v>59</v>
      </c>
      <c r="AL167" s="29" t="s">
        <v>77</v>
      </c>
      <c r="AM167" s="29" t="s">
        <v>60</v>
      </c>
      <c r="AN167" s="29" t="s">
        <v>71</v>
      </c>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1" t="s">
        <v>51</v>
      </c>
      <c r="EB167" s="12" t="s">
        <v>54</v>
      </c>
      <c r="EC167" s="1"/>
    </row>
    <row r="168" spans="1:133" ht="137.25" x14ac:dyDescent="0.9">
      <c r="A168" s="134"/>
      <c r="B168" s="137"/>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4"/>
      <c r="AH168" s="24" t="s">
        <v>45</v>
      </c>
      <c r="AI168" s="25"/>
      <c r="AJ168" s="137"/>
      <c r="AK168" s="29" t="s">
        <v>59</v>
      </c>
      <c r="AL168" s="29" t="s">
        <v>79</v>
      </c>
      <c r="AM168" s="29" t="s">
        <v>89</v>
      </c>
      <c r="AN168" s="29" t="s">
        <v>71</v>
      </c>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1" t="s">
        <v>51</v>
      </c>
      <c r="EB168" s="12" t="s">
        <v>55</v>
      </c>
      <c r="EC168" s="1"/>
    </row>
    <row r="169" spans="1:133" ht="137.25" x14ac:dyDescent="0.9">
      <c r="A169" s="134"/>
      <c r="B169" s="137"/>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4"/>
      <c r="AH169" s="24" t="s">
        <v>45</v>
      </c>
      <c r="AI169" s="25"/>
      <c r="AJ169" s="137"/>
      <c r="AK169" s="29" t="s">
        <v>59</v>
      </c>
      <c r="AL169" s="29" t="s">
        <v>272</v>
      </c>
      <c r="AM169" s="29" t="s">
        <v>60</v>
      </c>
      <c r="AN169" s="29" t="s">
        <v>71</v>
      </c>
      <c r="AO169" s="30">
        <v>0</v>
      </c>
      <c r="AP169" s="30">
        <v>0</v>
      </c>
      <c r="AQ169" s="30"/>
      <c r="AR169" s="30"/>
      <c r="AS169" s="30">
        <v>0</v>
      </c>
      <c r="AT169" s="30">
        <v>0</v>
      </c>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v>0</v>
      </c>
      <c r="BT169" s="30">
        <v>0</v>
      </c>
      <c r="BU169" s="30"/>
      <c r="BV169" s="30"/>
      <c r="BW169" s="30">
        <v>0</v>
      </c>
      <c r="BX169" s="30">
        <v>0</v>
      </c>
      <c r="BY169" s="30"/>
      <c r="BZ169" s="30"/>
      <c r="CA169" s="30"/>
      <c r="CB169" s="30"/>
      <c r="CC169" s="30"/>
      <c r="CD169" s="30"/>
      <c r="CE169" s="30"/>
      <c r="CF169" s="30"/>
      <c r="CG169" s="30"/>
      <c r="CH169" s="30"/>
      <c r="CI169" s="30"/>
      <c r="CJ169" s="30"/>
      <c r="CK169" s="30"/>
      <c r="CL169" s="30"/>
      <c r="CM169" s="30"/>
      <c r="CN169" s="30"/>
      <c r="CO169" s="30"/>
      <c r="CP169" s="30"/>
      <c r="CQ169" s="30"/>
      <c r="CR169" s="30"/>
      <c r="CS169" s="30"/>
      <c r="CT169" s="30"/>
      <c r="CU169" s="30"/>
      <c r="CV169" s="30"/>
      <c r="CW169" s="30">
        <v>0</v>
      </c>
      <c r="CX169" s="30"/>
      <c r="CY169" s="30">
        <v>0</v>
      </c>
      <c r="CZ169" s="30"/>
      <c r="DA169" s="30"/>
      <c r="DB169" s="30"/>
      <c r="DC169" s="30"/>
      <c r="DD169" s="30"/>
      <c r="DE169" s="30"/>
      <c r="DF169" s="30"/>
      <c r="DG169" s="30"/>
      <c r="DH169" s="30"/>
      <c r="DI169" s="30"/>
      <c r="DJ169" s="30"/>
      <c r="DK169" s="30"/>
      <c r="DL169" s="30">
        <v>0</v>
      </c>
      <c r="DM169" s="30"/>
      <c r="DN169" s="30">
        <v>0</v>
      </c>
      <c r="DO169" s="30"/>
      <c r="DP169" s="30"/>
      <c r="DQ169" s="30"/>
      <c r="DR169" s="30"/>
      <c r="DS169" s="30"/>
      <c r="DT169" s="30"/>
      <c r="DU169" s="30"/>
      <c r="DV169" s="30"/>
      <c r="DW169" s="30"/>
      <c r="DX169" s="30"/>
      <c r="DY169" s="30"/>
      <c r="DZ169" s="30"/>
      <c r="EA169" s="31" t="s">
        <v>51</v>
      </c>
      <c r="EB169" s="12" t="s">
        <v>56</v>
      </c>
      <c r="EC169" s="1"/>
    </row>
    <row r="170" spans="1:133" ht="409.5" x14ac:dyDescent="0.9">
      <c r="A170" s="134"/>
      <c r="B170" s="137"/>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32" t="s">
        <v>332</v>
      </c>
      <c r="AH170" s="27" t="s">
        <v>45</v>
      </c>
      <c r="AI170" s="33" t="s">
        <v>322</v>
      </c>
      <c r="AJ170" s="137"/>
      <c r="AK170" s="29" t="s">
        <v>59</v>
      </c>
      <c r="AL170" s="29" t="s">
        <v>225</v>
      </c>
      <c r="AM170" s="29" t="s">
        <v>60</v>
      </c>
      <c r="AN170" s="29" t="s">
        <v>61</v>
      </c>
      <c r="AO170" s="30">
        <v>336328.98</v>
      </c>
      <c r="AP170" s="30">
        <v>336328.98</v>
      </c>
      <c r="AQ170" s="30"/>
      <c r="AR170" s="30"/>
      <c r="AS170" s="30"/>
      <c r="AT170" s="30"/>
      <c r="AU170" s="30"/>
      <c r="AV170" s="30"/>
      <c r="AW170" s="30">
        <v>336328.98</v>
      </c>
      <c r="AX170" s="30">
        <v>336328.98</v>
      </c>
      <c r="AY170" s="30">
        <v>202000</v>
      </c>
      <c r="AZ170" s="30"/>
      <c r="BA170" s="30"/>
      <c r="BB170" s="30"/>
      <c r="BC170" s="30">
        <v>202000</v>
      </c>
      <c r="BD170" s="30">
        <v>0</v>
      </c>
      <c r="BE170" s="30"/>
      <c r="BF170" s="30"/>
      <c r="BG170" s="30"/>
      <c r="BH170" s="30"/>
      <c r="BI170" s="30"/>
      <c r="BJ170" s="30"/>
      <c r="BK170" s="30"/>
      <c r="BL170" s="30"/>
      <c r="BM170" s="30"/>
      <c r="BN170" s="30"/>
      <c r="BO170" s="30"/>
      <c r="BP170" s="30"/>
      <c r="BQ170" s="30"/>
      <c r="BR170" s="30"/>
      <c r="BS170" s="30">
        <v>336328.98</v>
      </c>
      <c r="BT170" s="30">
        <v>336328.98</v>
      </c>
      <c r="BU170" s="30"/>
      <c r="BV170" s="30"/>
      <c r="BW170" s="30"/>
      <c r="BX170" s="30"/>
      <c r="BY170" s="30"/>
      <c r="BZ170" s="30"/>
      <c r="CA170" s="30">
        <v>336328.98</v>
      </c>
      <c r="CB170" s="30">
        <v>336328.98</v>
      </c>
      <c r="CC170" s="30">
        <v>202000</v>
      </c>
      <c r="CD170" s="30"/>
      <c r="CE170" s="30"/>
      <c r="CF170" s="30"/>
      <c r="CG170" s="30">
        <v>202000</v>
      </c>
      <c r="CH170" s="30">
        <v>0</v>
      </c>
      <c r="CI170" s="30"/>
      <c r="CJ170" s="30"/>
      <c r="CK170" s="30"/>
      <c r="CL170" s="30"/>
      <c r="CM170" s="30"/>
      <c r="CN170" s="30"/>
      <c r="CO170" s="30"/>
      <c r="CP170" s="30"/>
      <c r="CQ170" s="30"/>
      <c r="CR170" s="30"/>
      <c r="CS170" s="30"/>
      <c r="CT170" s="30"/>
      <c r="CU170" s="30"/>
      <c r="CV170" s="30"/>
      <c r="CW170" s="30">
        <v>336328.98</v>
      </c>
      <c r="CX170" s="30"/>
      <c r="CY170" s="30"/>
      <c r="CZ170" s="30"/>
      <c r="DA170" s="30">
        <v>336328.98</v>
      </c>
      <c r="DB170" s="30">
        <v>202000</v>
      </c>
      <c r="DC170" s="30"/>
      <c r="DD170" s="30"/>
      <c r="DE170" s="30"/>
      <c r="DF170" s="30">
        <v>202000</v>
      </c>
      <c r="DG170" s="30">
        <v>0</v>
      </c>
      <c r="DH170" s="30"/>
      <c r="DI170" s="30"/>
      <c r="DJ170" s="30"/>
      <c r="DK170" s="30"/>
      <c r="DL170" s="30">
        <v>336328.98</v>
      </c>
      <c r="DM170" s="30"/>
      <c r="DN170" s="30"/>
      <c r="DO170" s="30"/>
      <c r="DP170" s="30">
        <v>336328.98</v>
      </c>
      <c r="DQ170" s="30">
        <v>202000</v>
      </c>
      <c r="DR170" s="30"/>
      <c r="DS170" s="30"/>
      <c r="DT170" s="30"/>
      <c r="DU170" s="30">
        <v>202000</v>
      </c>
      <c r="DV170" s="30">
        <v>0</v>
      </c>
      <c r="DW170" s="30"/>
      <c r="DX170" s="30"/>
      <c r="DY170" s="30"/>
      <c r="DZ170" s="30"/>
      <c r="EA170" s="31" t="s">
        <v>51</v>
      </c>
      <c r="EB170" s="12" t="s">
        <v>80</v>
      </c>
      <c r="EC170" s="1"/>
    </row>
    <row r="171" spans="1:133" ht="91.5" x14ac:dyDescent="0.9">
      <c r="A171" s="134"/>
      <c r="B171" s="137"/>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c r="AH171" s="24"/>
      <c r="AI171" s="28"/>
      <c r="AJ171" s="137"/>
      <c r="AK171" s="29" t="s">
        <v>59</v>
      </c>
      <c r="AL171" s="29" t="s">
        <v>225</v>
      </c>
      <c r="AM171" s="29" t="s">
        <v>60</v>
      </c>
      <c r="AN171" s="29" t="s">
        <v>78</v>
      </c>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c r="BU171" s="30"/>
      <c r="BV171" s="30"/>
      <c r="BW171" s="30"/>
      <c r="BX171" s="30"/>
      <c r="BY171" s="30"/>
      <c r="BZ171" s="30"/>
      <c r="CA171" s="30"/>
      <c r="CB171" s="30"/>
      <c r="CC171" s="30"/>
      <c r="CD171" s="30"/>
      <c r="CE171" s="30"/>
      <c r="CF171" s="30"/>
      <c r="CG171" s="30"/>
      <c r="CH171" s="30"/>
      <c r="CI171" s="30"/>
      <c r="CJ171" s="30"/>
      <c r="CK171" s="30"/>
      <c r="CL171" s="30"/>
      <c r="CM171" s="30"/>
      <c r="CN171" s="30"/>
      <c r="CO171" s="30"/>
      <c r="CP171" s="30"/>
      <c r="CQ171" s="30"/>
      <c r="CR171" s="30"/>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c r="EA171" s="31" t="s">
        <v>51</v>
      </c>
      <c r="EB171" s="12" t="s">
        <v>76</v>
      </c>
      <c r="EC171" s="1"/>
    </row>
    <row r="172" spans="1:133" ht="409.5" x14ac:dyDescent="0.9">
      <c r="A172" s="134"/>
      <c r="B172" s="137"/>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6" t="s">
        <v>330</v>
      </c>
      <c r="AH172" s="24" t="s">
        <v>45</v>
      </c>
      <c r="AI172" s="25" t="s">
        <v>323</v>
      </c>
      <c r="AJ172" s="137"/>
      <c r="AK172" s="29" t="s">
        <v>59</v>
      </c>
      <c r="AL172" s="29" t="s">
        <v>225</v>
      </c>
      <c r="AM172" s="29" t="s">
        <v>60</v>
      </c>
      <c r="AN172" s="29" t="s">
        <v>71</v>
      </c>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30"/>
      <c r="CJ172" s="30"/>
      <c r="CK172" s="30"/>
      <c r="CL172" s="30"/>
      <c r="CM172" s="30"/>
      <c r="CN172" s="30"/>
      <c r="CO172" s="30"/>
      <c r="CP172" s="30"/>
      <c r="CQ172" s="30"/>
      <c r="CR172" s="30"/>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c r="EA172" s="31" t="s">
        <v>51</v>
      </c>
      <c r="EB172" s="12" t="s">
        <v>82</v>
      </c>
      <c r="EC172" s="1"/>
    </row>
    <row r="173" spans="1:133" ht="91.5" x14ac:dyDescent="0.9">
      <c r="A173" s="134"/>
      <c r="B173" s="137"/>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32"/>
      <c r="AH173" s="27"/>
      <c r="AI173" s="33"/>
      <c r="AJ173" s="137"/>
      <c r="AK173" s="29" t="s">
        <v>59</v>
      </c>
      <c r="AL173" s="29" t="s">
        <v>225</v>
      </c>
      <c r="AM173" s="29" t="s">
        <v>62</v>
      </c>
      <c r="AN173" s="29" t="s">
        <v>273</v>
      </c>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1" t="s">
        <v>51</v>
      </c>
      <c r="EB173" s="12" t="s">
        <v>83</v>
      </c>
      <c r="EC173" s="1"/>
    </row>
    <row r="174" spans="1:133" ht="409.5" x14ac:dyDescent="0.9">
      <c r="A174" s="134"/>
      <c r="B174" s="137"/>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6" t="s">
        <v>338</v>
      </c>
      <c r="AH174" s="24" t="s">
        <v>45</v>
      </c>
      <c r="AI174" s="28" t="s">
        <v>320</v>
      </c>
      <c r="AJ174" s="137"/>
      <c r="AK174" s="29" t="s">
        <v>59</v>
      </c>
      <c r="AL174" s="29" t="s">
        <v>225</v>
      </c>
      <c r="AM174" s="29" t="s">
        <v>165</v>
      </c>
      <c r="AN174" s="29" t="s">
        <v>166</v>
      </c>
      <c r="AO174" s="30"/>
      <c r="AP174" s="30"/>
      <c r="AQ174" s="30"/>
      <c r="AR174" s="30"/>
      <c r="AS174" s="30"/>
      <c r="AT174" s="30"/>
      <c r="AU174" s="30"/>
      <c r="AV174" s="30"/>
      <c r="AW174" s="30"/>
      <c r="AX174" s="30"/>
      <c r="AY174" s="30">
        <v>0</v>
      </c>
      <c r="AZ174" s="30"/>
      <c r="BA174" s="30"/>
      <c r="BB174" s="30"/>
      <c r="BC174" s="30">
        <v>0</v>
      </c>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v>0</v>
      </c>
      <c r="CD174" s="30"/>
      <c r="CE174" s="30"/>
      <c r="CF174" s="30"/>
      <c r="CG174" s="30">
        <v>0</v>
      </c>
      <c r="CH174" s="30"/>
      <c r="CI174" s="30"/>
      <c r="CJ174" s="30"/>
      <c r="CK174" s="30"/>
      <c r="CL174" s="30"/>
      <c r="CM174" s="30"/>
      <c r="CN174" s="30"/>
      <c r="CO174" s="30"/>
      <c r="CP174" s="30"/>
      <c r="CQ174" s="30"/>
      <c r="CR174" s="30"/>
      <c r="CS174" s="30"/>
      <c r="CT174" s="30"/>
      <c r="CU174" s="30"/>
      <c r="CV174" s="30"/>
      <c r="CW174" s="30"/>
      <c r="CX174" s="30"/>
      <c r="CY174" s="30"/>
      <c r="CZ174" s="30"/>
      <c r="DA174" s="30"/>
      <c r="DB174" s="30">
        <v>0</v>
      </c>
      <c r="DC174" s="30"/>
      <c r="DD174" s="30"/>
      <c r="DE174" s="30"/>
      <c r="DF174" s="30">
        <v>0</v>
      </c>
      <c r="DG174" s="30"/>
      <c r="DH174" s="30"/>
      <c r="DI174" s="30"/>
      <c r="DJ174" s="30"/>
      <c r="DK174" s="30"/>
      <c r="DL174" s="30"/>
      <c r="DM174" s="30"/>
      <c r="DN174" s="30"/>
      <c r="DO174" s="30"/>
      <c r="DP174" s="30"/>
      <c r="DQ174" s="30">
        <v>0</v>
      </c>
      <c r="DR174" s="30"/>
      <c r="DS174" s="30"/>
      <c r="DT174" s="30"/>
      <c r="DU174" s="30">
        <v>0</v>
      </c>
      <c r="DV174" s="30"/>
      <c r="DW174" s="30"/>
      <c r="DX174" s="30"/>
      <c r="DY174" s="30"/>
      <c r="DZ174" s="30"/>
      <c r="EA174" s="31" t="s">
        <v>51</v>
      </c>
      <c r="EB174" s="12" t="s">
        <v>86</v>
      </c>
      <c r="EC174" s="1"/>
    </row>
    <row r="175" spans="1:133" ht="409.5" x14ac:dyDescent="0.9">
      <c r="A175" s="135"/>
      <c r="B175" s="137"/>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t="s">
        <v>340</v>
      </c>
      <c r="AH175" s="24" t="s">
        <v>45</v>
      </c>
      <c r="AI175" s="25" t="s">
        <v>327</v>
      </c>
      <c r="AJ175" s="137"/>
      <c r="AK175" s="29" t="s">
        <v>59</v>
      </c>
      <c r="AL175" s="29" t="s">
        <v>225</v>
      </c>
      <c r="AM175" s="29" t="s">
        <v>168</v>
      </c>
      <c r="AN175" s="29" t="s">
        <v>169</v>
      </c>
      <c r="AO175" s="30">
        <v>0</v>
      </c>
      <c r="AP175" s="30">
        <v>0</v>
      </c>
      <c r="AQ175" s="30"/>
      <c r="AR175" s="30"/>
      <c r="AS175" s="30"/>
      <c r="AT175" s="30"/>
      <c r="AU175" s="30"/>
      <c r="AV175" s="30"/>
      <c r="AW175" s="30">
        <v>0</v>
      </c>
      <c r="AX175" s="30">
        <v>0</v>
      </c>
      <c r="AY175" s="30">
        <v>0</v>
      </c>
      <c r="AZ175" s="30"/>
      <c r="BA175" s="30"/>
      <c r="BB175" s="30"/>
      <c r="BC175" s="30">
        <v>0</v>
      </c>
      <c r="BD175" s="30">
        <v>0</v>
      </c>
      <c r="BE175" s="30"/>
      <c r="BF175" s="30"/>
      <c r="BG175" s="30"/>
      <c r="BH175" s="30"/>
      <c r="BI175" s="30"/>
      <c r="BJ175" s="30"/>
      <c r="BK175" s="30"/>
      <c r="BL175" s="30"/>
      <c r="BM175" s="30"/>
      <c r="BN175" s="30"/>
      <c r="BO175" s="30"/>
      <c r="BP175" s="30"/>
      <c r="BQ175" s="30"/>
      <c r="BR175" s="30"/>
      <c r="BS175" s="30">
        <v>0</v>
      </c>
      <c r="BT175" s="30">
        <v>0</v>
      </c>
      <c r="BU175" s="30"/>
      <c r="BV175" s="30"/>
      <c r="BW175" s="30"/>
      <c r="BX175" s="30"/>
      <c r="BY175" s="30"/>
      <c r="BZ175" s="30"/>
      <c r="CA175" s="30">
        <v>0</v>
      </c>
      <c r="CB175" s="30">
        <v>0</v>
      </c>
      <c r="CC175" s="30">
        <v>0</v>
      </c>
      <c r="CD175" s="30"/>
      <c r="CE175" s="30"/>
      <c r="CF175" s="30"/>
      <c r="CG175" s="30">
        <v>0</v>
      </c>
      <c r="CH175" s="30">
        <v>0</v>
      </c>
      <c r="CI175" s="30"/>
      <c r="CJ175" s="30"/>
      <c r="CK175" s="30"/>
      <c r="CL175" s="30"/>
      <c r="CM175" s="30"/>
      <c r="CN175" s="30"/>
      <c r="CO175" s="30"/>
      <c r="CP175" s="30"/>
      <c r="CQ175" s="30"/>
      <c r="CR175" s="30"/>
      <c r="CS175" s="30"/>
      <c r="CT175" s="30"/>
      <c r="CU175" s="30"/>
      <c r="CV175" s="30"/>
      <c r="CW175" s="30">
        <v>0</v>
      </c>
      <c r="CX175" s="30"/>
      <c r="CY175" s="30"/>
      <c r="CZ175" s="30"/>
      <c r="DA175" s="30">
        <v>0</v>
      </c>
      <c r="DB175" s="30">
        <v>0</v>
      </c>
      <c r="DC175" s="30"/>
      <c r="DD175" s="30"/>
      <c r="DE175" s="30"/>
      <c r="DF175" s="30">
        <v>0</v>
      </c>
      <c r="DG175" s="30">
        <v>0</v>
      </c>
      <c r="DH175" s="30"/>
      <c r="DI175" s="30"/>
      <c r="DJ175" s="30"/>
      <c r="DK175" s="30"/>
      <c r="DL175" s="30">
        <v>0</v>
      </c>
      <c r="DM175" s="30"/>
      <c r="DN175" s="30"/>
      <c r="DO175" s="30"/>
      <c r="DP175" s="30">
        <v>0</v>
      </c>
      <c r="DQ175" s="30">
        <v>0</v>
      </c>
      <c r="DR175" s="30"/>
      <c r="DS175" s="30"/>
      <c r="DT175" s="30"/>
      <c r="DU175" s="30">
        <v>0</v>
      </c>
      <c r="DV175" s="30">
        <v>0</v>
      </c>
      <c r="DW175" s="30"/>
      <c r="DX175" s="30"/>
      <c r="DY175" s="30"/>
      <c r="DZ175" s="30"/>
      <c r="EA175" s="31" t="s">
        <v>51</v>
      </c>
      <c r="EB175" s="12" t="s">
        <v>88</v>
      </c>
      <c r="EC175" s="1"/>
    </row>
    <row r="176" spans="1:133" ht="71.45" customHeight="1" x14ac:dyDescent="0.9">
      <c r="A176" s="133" t="s">
        <v>274</v>
      </c>
      <c r="B176" s="136" t="s">
        <v>275</v>
      </c>
      <c r="C176" s="24" t="s">
        <v>276</v>
      </c>
      <c r="D176" s="24" t="s">
        <v>45</v>
      </c>
      <c r="E176" s="24" t="s">
        <v>277</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c r="AH176" s="24"/>
      <c r="AI176" s="25"/>
      <c r="AJ176" s="136" t="s">
        <v>104</v>
      </c>
      <c r="AK176" s="29" t="s">
        <v>278</v>
      </c>
      <c r="AL176" s="29" t="s">
        <v>279</v>
      </c>
      <c r="AM176" s="29" t="s">
        <v>280</v>
      </c>
      <c r="AN176" s="29" t="s">
        <v>169</v>
      </c>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1" t="s">
        <v>51</v>
      </c>
      <c r="EB176" s="1"/>
      <c r="EC176" s="1"/>
    </row>
    <row r="177" spans="1:133" ht="409.5" x14ac:dyDescent="0.9">
      <c r="A177" s="134"/>
      <c r="B177" s="137"/>
      <c r="C177" s="24" t="s">
        <v>131</v>
      </c>
      <c r="D177" s="24" t="s">
        <v>45</v>
      </c>
      <c r="E177" s="24" t="s">
        <v>132</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4"/>
      <c r="AH177" s="24"/>
      <c r="AI177" s="25"/>
      <c r="AJ177" s="137"/>
      <c r="AK177" s="29"/>
      <c r="AL177" s="29"/>
      <c r="AM177" s="29"/>
      <c r="AN177" s="29"/>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c r="EA177" s="31"/>
      <c r="EB177" s="12" t="s">
        <v>54</v>
      </c>
      <c r="EC177" s="1"/>
    </row>
    <row r="178" spans="1:133" ht="409.5" x14ac:dyDescent="0.9">
      <c r="A178" s="135"/>
      <c r="B178" s="137"/>
      <c r="C178" s="24" t="s">
        <v>69</v>
      </c>
      <c r="D178" s="24" t="s">
        <v>45</v>
      </c>
      <c r="E178" s="24" t="s">
        <v>70</v>
      </c>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6" t="s">
        <v>343</v>
      </c>
      <c r="AH178" s="24" t="s">
        <v>45</v>
      </c>
      <c r="AI178" s="28" t="s">
        <v>320</v>
      </c>
      <c r="AJ178" s="137"/>
      <c r="AK178" s="29"/>
      <c r="AL178" s="29"/>
      <c r="AM178" s="29"/>
      <c r="AN178" s="29"/>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N178" s="30"/>
      <c r="CO178" s="30"/>
      <c r="CP178" s="30"/>
      <c r="CQ178" s="30"/>
      <c r="CR178" s="30"/>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c r="EA178" s="31"/>
      <c r="EB178" s="12" t="s">
        <v>55</v>
      </c>
      <c r="EC178" s="1"/>
    </row>
    <row r="179" spans="1:133" ht="57" customHeight="1" x14ac:dyDescent="0.9">
      <c r="A179" s="133" t="s">
        <v>281</v>
      </c>
      <c r="B179" s="136" t="s">
        <v>282</v>
      </c>
      <c r="C179" s="24" t="s">
        <v>69</v>
      </c>
      <c r="D179" s="24" t="s">
        <v>45</v>
      </c>
      <c r="E179" s="24" t="s">
        <v>70</v>
      </c>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32" t="s">
        <v>341</v>
      </c>
      <c r="AH179" s="27" t="s">
        <v>45</v>
      </c>
      <c r="AI179" s="28" t="s">
        <v>328</v>
      </c>
      <c r="AJ179" s="136" t="s">
        <v>88</v>
      </c>
      <c r="AK179" s="29" t="s">
        <v>43</v>
      </c>
      <c r="AL179" s="29" t="s">
        <v>283</v>
      </c>
      <c r="AM179" s="29" t="s">
        <v>133</v>
      </c>
      <c r="AN179" s="29" t="s">
        <v>284</v>
      </c>
      <c r="AO179" s="30">
        <v>230612.32</v>
      </c>
      <c r="AP179" s="30">
        <v>230612.32</v>
      </c>
      <c r="AQ179" s="30"/>
      <c r="AR179" s="30"/>
      <c r="AS179" s="30"/>
      <c r="AT179" s="30"/>
      <c r="AU179" s="30"/>
      <c r="AV179" s="30"/>
      <c r="AW179" s="30">
        <v>230612.32</v>
      </c>
      <c r="AX179" s="30">
        <v>230612.32</v>
      </c>
      <c r="AY179" s="30">
        <v>252000</v>
      </c>
      <c r="AZ179" s="30"/>
      <c r="BA179" s="30"/>
      <c r="BB179" s="30"/>
      <c r="BC179" s="30">
        <v>252000</v>
      </c>
      <c r="BD179" s="30">
        <v>187950</v>
      </c>
      <c r="BE179" s="30"/>
      <c r="BF179" s="30"/>
      <c r="BG179" s="30"/>
      <c r="BH179" s="30">
        <v>187950</v>
      </c>
      <c r="BI179" s="30">
        <v>65500</v>
      </c>
      <c r="BJ179" s="30"/>
      <c r="BK179" s="30"/>
      <c r="BL179" s="30"/>
      <c r="BM179" s="30">
        <v>65500</v>
      </c>
      <c r="BN179" s="30">
        <v>65500</v>
      </c>
      <c r="BO179" s="30"/>
      <c r="BP179" s="30"/>
      <c r="BQ179" s="30"/>
      <c r="BR179" s="30">
        <v>65500</v>
      </c>
      <c r="BS179" s="30">
        <v>230612.32</v>
      </c>
      <c r="BT179" s="30">
        <v>230612.32</v>
      </c>
      <c r="BU179" s="30"/>
      <c r="BV179" s="30"/>
      <c r="BW179" s="30"/>
      <c r="BX179" s="30"/>
      <c r="BY179" s="30"/>
      <c r="BZ179" s="30"/>
      <c r="CA179" s="30">
        <v>230612.32</v>
      </c>
      <c r="CB179" s="30">
        <v>230612.32</v>
      </c>
      <c r="CC179" s="30">
        <v>252000</v>
      </c>
      <c r="CD179" s="30"/>
      <c r="CE179" s="30"/>
      <c r="CF179" s="30"/>
      <c r="CG179" s="30">
        <v>252000</v>
      </c>
      <c r="CH179" s="30">
        <v>187950</v>
      </c>
      <c r="CI179" s="30"/>
      <c r="CJ179" s="30"/>
      <c r="CK179" s="30"/>
      <c r="CL179" s="30">
        <v>187950</v>
      </c>
      <c r="CM179" s="30">
        <v>65500</v>
      </c>
      <c r="CN179" s="30"/>
      <c r="CO179" s="30"/>
      <c r="CP179" s="30"/>
      <c r="CQ179" s="30">
        <v>65500</v>
      </c>
      <c r="CR179" s="30">
        <v>65500</v>
      </c>
      <c r="CS179" s="30"/>
      <c r="CT179" s="30"/>
      <c r="CU179" s="30"/>
      <c r="CV179" s="30">
        <v>65500</v>
      </c>
      <c r="CW179" s="30">
        <v>230612.32</v>
      </c>
      <c r="CX179" s="30"/>
      <c r="CY179" s="30"/>
      <c r="CZ179" s="30"/>
      <c r="DA179" s="30">
        <v>230612.32</v>
      </c>
      <c r="DB179" s="30">
        <v>252000</v>
      </c>
      <c r="DC179" s="30"/>
      <c r="DD179" s="30"/>
      <c r="DE179" s="30"/>
      <c r="DF179" s="30">
        <v>252000</v>
      </c>
      <c r="DG179" s="30">
        <v>187950</v>
      </c>
      <c r="DH179" s="30"/>
      <c r="DI179" s="30"/>
      <c r="DJ179" s="30"/>
      <c r="DK179" s="30">
        <v>187950</v>
      </c>
      <c r="DL179" s="30">
        <v>230612.32</v>
      </c>
      <c r="DM179" s="30"/>
      <c r="DN179" s="30"/>
      <c r="DO179" s="30"/>
      <c r="DP179" s="30">
        <v>230612.32</v>
      </c>
      <c r="DQ179" s="30">
        <v>252000</v>
      </c>
      <c r="DR179" s="30"/>
      <c r="DS179" s="30"/>
      <c r="DT179" s="30"/>
      <c r="DU179" s="30">
        <v>252000</v>
      </c>
      <c r="DV179" s="30">
        <v>187950</v>
      </c>
      <c r="DW179" s="30"/>
      <c r="DX179" s="30"/>
      <c r="DY179" s="30"/>
      <c r="DZ179" s="30">
        <v>187950</v>
      </c>
      <c r="EA179" s="31" t="s">
        <v>51</v>
      </c>
      <c r="EB179" s="1"/>
      <c r="EC179" s="1"/>
    </row>
    <row r="180" spans="1:133" ht="409.5" x14ac:dyDescent="0.9">
      <c r="A180" s="134"/>
      <c r="B180" s="137"/>
      <c r="C180" s="24" t="s">
        <v>124</v>
      </c>
      <c r="D180" s="24" t="s">
        <v>45</v>
      </c>
      <c r="E180" s="24" t="s">
        <v>126</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t="s">
        <v>330</v>
      </c>
      <c r="AH180" s="24" t="s">
        <v>45</v>
      </c>
      <c r="AI180" s="25" t="s">
        <v>323</v>
      </c>
      <c r="AJ180" s="137"/>
      <c r="AK180" s="29"/>
      <c r="AL180" s="29"/>
      <c r="AM180" s="29"/>
      <c r="AN180" s="29"/>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N180" s="30"/>
      <c r="CO180" s="30"/>
      <c r="CP180" s="30"/>
      <c r="CQ180" s="30"/>
      <c r="CR180" s="30"/>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c r="EA180" s="31"/>
      <c r="EB180" s="12" t="s">
        <v>54</v>
      </c>
      <c r="EC180" s="1"/>
    </row>
    <row r="181" spans="1:133" ht="409.5" x14ac:dyDescent="0.9">
      <c r="A181" s="135"/>
      <c r="B181" s="137"/>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t="s">
        <v>353</v>
      </c>
      <c r="AH181" s="24" t="s">
        <v>45</v>
      </c>
      <c r="AI181" s="25" t="s">
        <v>327</v>
      </c>
      <c r="AJ181" s="137"/>
      <c r="AK181" s="29"/>
      <c r="AL181" s="29"/>
      <c r="AM181" s="29"/>
      <c r="AN181" s="29"/>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N181" s="30"/>
      <c r="CO181" s="30"/>
      <c r="CP181" s="30"/>
      <c r="CQ181" s="30"/>
      <c r="CR181" s="30"/>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c r="EA181" s="31"/>
      <c r="EB181" s="12" t="s">
        <v>55</v>
      </c>
      <c r="EC181" s="1"/>
    </row>
    <row r="182" spans="1:133" ht="45.2" customHeight="1" x14ac:dyDescent="0.9">
      <c r="A182" s="133" t="s">
        <v>285</v>
      </c>
      <c r="B182" s="136" t="s">
        <v>286</v>
      </c>
      <c r="C182" s="24" t="s">
        <v>69</v>
      </c>
      <c r="D182" s="24" t="s">
        <v>45</v>
      </c>
      <c r="E182" s="24" t="s">
        <v>70</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4"/>
      <c r="AH182" s="24"/>
      <c r="AI182" s="25"/>
      <c r="AJ182" s="136" t="s">
        <v>134</v>
      </c>
      <c r="AK182" s="29" t="s">
        <v>59</v>
      </c>
      <c r="AL182" s="29" t="s">
        <v>225</v>
      </c>
      <c r="AM182" s="29" t="s">
        <v>60</v>
      </c>
      <c r="AN182" s="29" t="s">
        <v>78</v>
      </c>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N182" s="30"/>
      <c r="CO182" s="30"/>
      <c r="CP182" s="30"/>
      <c r="CQ182" s="30"/>
      <c r="CR182" s="30"/>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c r="EA182" s="31" t="s">
        <v>134</v>
      </c>
      <c r="EB182" s="1"/>
      <c r="EC182" s="1"/>
    </row>
    <row r="183" spans="1:133" x14ac:dyDescent="0.9">
      <c r="A183" s="134"/>
      <c r="B183" s="137"/>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4"/>
      <c r="AH183" s="24"/>
      <c r="AI183" s="25"/>
      <c r="AJ183" s="137"/>
      <c r="AK183" s="29"/>
      <c r="AL183" s="29"/>
      <c r="AM183" s="29"/>
      <c r="AN183" s="29"/>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N183" s="30"/>
      <c r="CO183" s="30"/>
      <c r="CP183" s="30"/>
      <c r="CQ183" s="30"/>
      <c r="CR183" s="30"/>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c r="EA183" s="31"/>
      <c r="EB183" s="12" t="s">
        <v>54</v>
      </c>
      <c r="EC183" s="1"/>
    </row>
    <row r="184" spans="1:133" x14ac:dyDescent="0.9">
      <c r="A184" s="134"/>
      <c r="B184" s="137"/>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4"/>
      <c r="AH184" s="24"/>
      <c r="AI184" s="25"/>
      <c r="AJ184" s="137"/>
      <c r="AK184" s="29"/>
      <c r="AL184" s="29"/>
      <c r="AM184" s="29"/>
      <c r="AN184" s="29"/>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1"/>
      <c r="EB184" s="12" t="s">
        <v>55</v>
      </c>
      <c r="EC184" s="1"/>
    </row>
    <row r="185" spans="1:133" x14ac:dyDescent="0.9">
      <c r="A185" s="135"/>
      <c r="B185" s="137"/>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4"/>
      <c r="AH185" s="24"/>
      <c r="AI185" s="25"/>
      <c r="AJ185" s="137"/>
      <c r="AK185" s="29"/>
      <c r="AL185" s="29"/>
      <c r="AM185" s="29"/>
      <c r="AN185" s="29"/>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31"/>
      <c r="EB185" s="12" t="s">
        <v>56</v>
      </c>
      <c r="EC185" s="1"/>
    </row>
    <row r="186" spans="1:133" ht="409.5" x14ac:dyDescent="0.9">
      <c r="A186" s="19" t="s">
        <v>287</v>
      </c>
      <c r="B186" s="20" t="s">
        <v>288</v>
      </c>
      <c r="C186" s="21" t="s">
        <v>42</v>
      </c>
      <c r="D186" s="21" t="s">
        <v>42</v>
      </c>
      <c r="E186" s="21" t="s">
        <v>42</v>
      </c>
      <c r="F186" s="21" t="s">
        <v>42</v>
      </c>
      <c r="G186" s="21" t="s">
        <v>42</v>
      </c>
      <c r="H186" s="21" t="s">
        <v>42</v>
      </c>
      <c r="I186" s="21" t="s">
        <v>42</v>
      </c>
      <c r="J186" s="21" t="s">
        <v>42</v>
      </c>
      <c r="K186" s="21" t="s">
        <v>42</v>
      </c>
      <c r="L186" s="21" t="s">
        <v>42</v>
      </c>
      <c r="M186" s="21" t="s">
        <v>42</v>
      </c>
      <c r="N186" s="21" t="s">
        <v>42</v>
      </c>
      <c r="O186" s="21" t="s">
        <v>42</v>
      </c>
      <c r="P186" s="21" t="s">
        <v>42</v>
      </c>
      <c r="Q186" s="21" t="s">
        <v>42</v>
      </c>
      <c r="R186" s="21" t="s">
        <v>42</v>
      </c>
      <c r="S186" s="21" t="s">
        <v>42</v>
      </c>
      <c r="T186" s="21" t="s">
        <v>42</v>
      </c>
      <c r="U186" s="21" t="s">
        <v>42</v>
      </c>
      <c r="V186" s="21" t="s">
        <v>42</v>
      </c>
      <c r="W186" s="21" t="s">
        <v>42</v>
      </c>
      <c r="X186" s="21" t="s">
        <v>42</v>
      </c>
      <c r="Y186" s="21" t="s">
        <v>42</v>
      </c>
      <c r="Z186" s="21" t="s">
        <v>42</v>
      </c>
      <c r="AA186" s="21" t="s">
        <v>42</v>
      </c>
      <c r="AB186" s="21" t="s">
        <v>42</v>
      </c>
      <c r="AC186" s="21" t="s">
        <v>42</v>
      </c>
      <c r="AD186" s="21" t="s">
        <v>42</v>
      </c>
      <c r="AE186" s="21" t="s">
        <v>42</v>
      </c>
      <c r="AF186" s="21" t="s">
        <v>42</v>
      </c>
      <c r="AG186" s="22" t="s">
        <v>42</v>
      </c>
      <c r="AH186" s="22" t="s">
        <v>42</v>
      </c>
      <c r="AI186" s="22" t="s">
        <v>42</v>
      </c>
      <c r="AJ186" s="21" t="s">
        <v>42</v>
      </c>
      <c r="AK186" s="21" t="s">
        <v>42</v>
      </c>
      <c r="AL186" s="21" t="s">
        <v>42</v>
      </c>
      <c r="AM186" s="21" t="s">
        <v>42</v>
      </c>
      <c r="AN186" s="21" t="s">
        <v>42</v>
      </c>
      <c r="AO186" s="23">
        <f>AO187</f>
        <v>0</v>
      </c>
      <c r="AP186" s="23">
        <f t="shared" ref="AP186:DB186" si="64">AP187</f>
        <v>0</v>
      </c>
      <c r="AQ186" s="23">
        <f t="shared" si="64"/>
        <v>0</v>
      </c>
      <c r="AR186" s="23">
        <f t="shared" si="64"/>
        <v>0</v>
      </c>
      <c r="AS186" s="23">
        <f t="shared" si="64"/>
        <v>0</v>
      </c>
      <c r="AT186" s="23">
        <f t="shared" si="64"/>
        <v>0</v>
      </c>
      <c r="AU186" s="23">
        <f t="shared" si="64"/>
        <v>0</v>
      </c>
      <c r="AV186" s="23">
        <f t="shared" si="64"/>
        <v>0</v>
      </c>
      <c r="AW186" s="23">
        <f t="shared" si="64"/>
        <v>0</v>
      </c>
      <c r="AX186" s="23">
        <f t="shared" si="64"/>
        <v>0</v>
      </c>
      <c r="AY186" s="23">
        <f t="shared" si="64"/>
        <v>0</v>
      </c>
      <c r="AZ186" s="23">
        <f t="shared" si="64"/>
        <v>0</v>
      </c>
      <c r="BA186" s="23">
        <f t="shared" si="64"/>
        <v>0</v>
      </c>
      <c r="BB186" s="23">
        <f t="shared" si="64"/>
        <v>0</v>
      </c>
      <c r="BC186" s="23">
        <f t="shared" si="64"/>
        <v>0</v>
      </c>
      <c r="BD186" s="23">
        <f t="shared" si="64"/>
        <v>0</v>
      </c>
      <c r="BE186" s="23">
        <f t="shared" si="64"/>
        <v>0</v>
      </c>
      <c r="BF186" s="23">
        <f t="shared" si="64"/>
        <v>0</v>
      </c>
      <c r="BG186" s="23">
        <f t="shared" si="64"/>
        <v>0</v>
      </c>
      <c r="BH186" s="23">
        <f t="shared" si="64"/>
        <v>0</v>
      </c>
      <c r="BI186" s="23">
        <f t="shared" si="64"/>
        <v>0</v>
      </c>
      <c r="BJ186" s="23">
        <f t="shared" si="64"/>
        <v>0</v>
      </c>
      <c r="BK186" s="23">
        <f t="shared" si="64"/>
        <v>0</v>
      </c>
      <c r="BL186" s="23">
        <f t="shared" si="64"/>
        <v>0</v>
      </c>
      <c r="BM186" s="23">
        <f t="shared" si="64"/>
        <v>0</v>
      </c>
      <c r="BN186" s="23">
        <f t="shared" si="64"/>
        <v>0</v>
      </c>
      <c r="BO186" s="23">
        <f t="shared" si="64"/>
        <v>0</v>
      </c>
      <c r="BP186" s="23">
        <f t="shared" si="64"/>
        <v>0</v>
      </c>
      <c r="BQ186" s="23">
        <f t="shared" si="64"/>
        <v>0</v>
      </c>
      <c r="BR186" s="23">
        <f t="shared" si="64"/>
        <v>0</v>
      </c>
      <c r="BS186" s="23">
        <f>BS187</f>
        <v>0</v>
      </c>
      <c r="BT186" s="23">
        <f t="shared" si="64"/>
        <v>0</v>
      </c>
      <c r="BU186" s="23">
        <f t="shared" si="64"/>
        <v>0</v>
      </c>
      <c r="BV186" s="23">
        <f t="shared" si="64"/>
        <v>0</v>
      </c>
      <c r="BW186" s="23">
        <f t="shared" si="64"/>
        <v>0</v>
      </c>
      <c r="BX186" s="23">
        <f t="shared" si="64"/>
        <v>0</v>
      </c>
      <c r="BY186" s="23">
        <f t="shared" si="64"/>
        <v>0</v>
      </c>
      <c r="BZ186" s="23">
        <f t="shared" si="64"/>
        <v>0</v>
      </c>
      <c r="CA186" s="23">
        <f t="shared" si="64"/>
        <v>0</v>
      </c>
      <c r="CB186" s="23">
        <f t="shared" si="64"/>
        <v>0</v>
      </c>
      <c r="CC186" s="23">
        <f t="shared" si="64"/>
        <v>0</v>
      </c>
      <c r="CD186" s="23">
        <f t="shared" si="64"/>
        <v>0</v>
      </c>
      <c r="CE186" s="23">
        <f t="shared" si="64"/>
        <v>0</v>
      </c>
      <c r="CF186" s="23">
        <f t="shared" si="64"/>
        <v>0</v>
      </c>
      <c r="CG186" s="23">
        <f t="shared" si="64"/>
        <v>0</v>
      </c>
      <c r="CH186" s="23">
        <f t="shared" si="64"/>
        <v>0</v>
      </c>
      <c r="CI186" s="23">
        <f t="shared" si="64"/>
        <v>0</v>
      </c>
      <c r="CJ186" s="23">
        <f t="shared" si="64"/>
        <v>0</v>
      </c>
      <c r="CK186" s="23">
        <f t="shared" si="64"/>
        <v>0</v>
      </c>
      <c r="CL186" s="23">
        <f t="shared" si="64"/>
        <v>0</v>
      </c>
      <c r="CM186" s="23">
        <f t="shared" si="64"/>
        <v>0</v>
      </c>
      <c r="CN186" s="23">
        <f t="shared" si="64"/>
        <v>0</v>
      </c>
      <c r="CO186" s="23">
        <f t="shared" si="64"/>
        <v>0</v>
      </c>
      <c r="CP186" s="23">
        <f t="shared" si="64"/>
        <v>0</v>
      </c>
      <c r="CQ186" s="23">
        <f t="shared" si="64"/>
        <v>0</v>
      </c>
      <c r="CR186" s="23">
        <f t="shared" si="64"/>
        <v>0</v>
      </c>
      <c r="CS186" s="23">
        <f t="shared" si="64"/>
        <v>0</v>
      </c>
      <c r="CT186" s="23">
        <f t="shared" si="64"/>
        <v>0</v>
      </c>
      <c r="CU186" s="23">
        <f t="shared" si="64"/>
        <v>0</v>
      </c>
      <c r="CV186" s="23">
        <f t="shared" si="64"/>
        <v>0</v>
      </c>
      <c r="CW186" s="23">
        <f>CW187</f>
        <v>0</v>
      </c>
      <c r="CX186" s="23">
        <f t="shared" si="64"/>
        <v>0</v>
      </c>
      <c r="CY186" s="23">
        <f t="shared" si="64"/>
        <v>0</v>
      </c>
      <c r="CZ186" s="23">
        <f t="shared" si="64"/>
        <v>0</v>
      </c>
      <c r="DA186" s="23">
        <f t="shared" si="64"/>
        <v>0</v>
      </c>
      <c r="DB186" s="23">
        <f t="shared" si="64"/>
        <v>0</v>
      </c>
      <c r="DC186" s="23">
        <f t="shared" ref="DC186:DK186" si="65">DC187</f>
        <v>0</v>
      </c>
      <c r="DD186" s="23">
        <f t="shared" si="65"/>
        <v>0</v>
      </c>
      <c r="DE186" s="23">
        <f t="shared" si="65"/>
        <v>0</v>
      </c>
      <c r="DF186" s="23">
        <f t="shared" si="65"/>
        <v>0</v>
      </c>
      <c r="DG186" s="23">
        <f t="shared" si="65"/>
        <v>0</v>
      </c>
      <c r="DH186" s="23">
        <f t="shared" si="65"/>
        <v>0</v>
      </c>
      <c r="DI186" s="23">
        <f t="shared" si="65"/>
        <v>0</v>
      </c>
      <c r="DJ186" s="23">
        <f t="shared" si="65"/>
        <v>0</v>
      </c>
      <c r="DK186" s="23">
        <f t="shared" si="65"/>
        <v>0</v>
      </c>
      <c r="DL186" s="23">
        <f>DL187</f>
        <v>0</v>
      </c>
      <c r="DM186" s="23">
        <f t="shared" ref="DM186:DZ186" si="66">DM187</f>
        <v>0</v>
      </c>
      <c r="DN186" s="23">
        <f t="shared" si="66"/>
        <v>0</v>
      </c>
      <c r="DO186" s="23">
        <f t="shared" si="66"/>
        <v>0</v>
      </c>
      <c r="DP186" s="23">
        <f t="shared" si="66"/>
        <v>0</v>
      </c>
      <c r="DQ186" s="23">
        <f t="shared" si="66"/>
        <v>0</v>
      </c>
      <c r="DR186" s="23">
        <f t="shared" si="66"/>
        <v>0</v>
      </c>
      <c r="DS186" s="23">
        <f t="shared" si="66"/>
        <v>0</v>
      </c>
      <c r="DT186" s="23">
        <f t="shared" si="66"/>
        <v>0</v>
      </c>
      <c r="DU186" s="23">
        <f t="shared" si="66"/>
        <v>0</v>
      </c>
      <c r="DV186" s="23">
        <f t="shared" si="66"/>
        <v>0</v>
      </c>
      <c r="DW186" s="23">
        <f t="shared" si="66"/>
        <v>0</v>
      </c>
      <c r="DX186" s="23">
        <f t="shared" si="66"/>
        <v>0</v>
      </c>
      <c r="DY186" s="23">
        <f t="shared" si="66"/>
        <v>0</v>
      </c>
      <c r="DZ186" s="23">
        <f t="shared" si="66"/>
        <v>0</v>
      </c>
      <c r="EA186" s="21"/>
      <c r="EB186" s="1"/>
      <c r="EC186" s="1"/>
    </row>
    <row r="187" spans="1:133" ht="409.5" x14ac:dyDescent="0.9">
      <c r="A187" s="19" t="s">
        <v>289</v>
      </c>
      <c r="B187" s="20" t="s">
        <v>290</v>
      </c>
      <c r="C187" s="21" t="s">
        <v>42</v>
      </c>
      <c r="D187" s="21" t="s">
        <v>42</v>
      </c>
      <c r="E187" s="21" t="s">
        <v>42</v>
      </c>
      <c r="F187" s="21" t="s">
        <v>42</v>
      </c>
      <c r="G187" s="21" t="s">
        <v>42</v>
      </c>
      <c r="H187" s="21" t="s">
        <v>42</v>
      </c>
      <c r="I187" s="21" t="s">
        <v>42</v>
      </c>
      <c r="J187" s="21" t="s">
        <v>42</v>
      </c>
      <c r="K187" s="21" t="s">
        <v>42</v>
      </c>
      <c r="L187" s="21" t="s">
        <v>42</v>
      </c>
      <c r="M187" s="21" t="s">
        <v>42</v>
      </c>
      <c r="N187" s="21" t="s">
        <v>42</v>
      </c>
      <c r="O187" s="21" t="s">
        <v>42</v>
      </c>
      <c r="P187" s="21" t="s">
        <v>42</v>
      </c>
      <c r="Q187" s="21" t="s">
        <v>42</v>
      </c>
      <c r="R187" s="21" t="s">
        <v>42</v>
      </c>
      <c r="S187" s="21" t="s">
        <v>42</v>
      </c>
      <c r="T187" s="21" t="s">
        <v>42</v>
      </c>
      <c r="U187" s="21" t="s">
        <v>42</v>
      </c>
      <c r="V187" s="21" t="s">
        <v>42</v>
      </c>
      <c r="W187" s="21" t="s">
        <v>42</v>
      </c>
      <c r="X187" s="21" t="s">
        <v>42</v>
      </c>
      <c r="Y187" s="21" t="s">
        <v>42</v>
      </c>
      <c r="Z187" s="21" t="s">
        <v>42</v>
      </c>
      <c r="AA187" s="21" t="s">
        <v>42</v>
      </c>
      <c r="AB187" s="21" t="s">
        <v>42</v>
      </c>
      <c r="AC187" s="21" t="s">
        <v>42</v>
      </c>
      <c r="AD187" s="21" t="s">
        <v>42</v>
      </c>
      <c r="AE187" s="21" t="s">
        <v>42</v>
      </c>
      <c r="AF187" s="21" t="s">
        <v>42</v>
      </c>
      <c r="AG187" s="22" t="s">
        <v>42</v>
      </c>
      <c r="AH187" s="22" t="s">
        <v>42</v>
      </c>
      <c r="AI187" s="22" t="s">
        <v>42</v>
      </c>
      <c r="AJ187" s="21" t="s">
        <v>42</v>
      </c>
      <c r="AK187" s="21" t="s">
        <v>42</v>
      </c>
      <c r="AL187" s="21" t="s">
        <v>42</v>
      </c>
      <c r="AM187" s="21" t="s">
        <v>42</v>
      </c>
      <c r="AN187" s="21" t="s">
        <v>42</v>
      </c>
      <c r="AO187" s="23">
        <f>AO188+AO189+AO190+AO191</f>
        <v>0</v>
      </c>
      <c r="AP187" s="23">
        <f t="shared" ref="AP187:BQ187" si="67">AP188+AP189+AP190+AP191</f>
        <v>0</v>
      </c>
      <c r="AQ187" s="23">
        <f t="shared" si="67"/>
        <v>0</v>
      </c>
      <c r="AR187" s="23">
        <f t="shared" si="67"/>
        <v>0</v>
      </c>
      <c r="AS187" s="23">
        <f t="shared" si="67"/>
        <v>0</v>
      </c>
      <c r="AT187" s="23">
        <f t="shared" si="67"/>
        <v>0</v>
      </c>
      <c r="AU187" s="23">
        <f t="shared" si="67"/>
        <v>0</v>
      </c>
      <c r="AV187" s="23">
        <f t="shared" si="67"/>
        <v>0</v>
      </c>
      <c r="AW187" s="23">
        <f t="shared" si="67"/>
        <v>0</v>
      </c>
      <c r="AX187" s="23">
        <f t="shared" si="67"/>
        <v>0</v>
      </c>
      <c r="AY187" s="23">
        <f t="shared" si="67"/>
        <v>0</v>
      </c>
      <c r="AZ187" s="23">
        <f t="shared" si="67"/>
        <v>0</v>
      </c>
      <c r="BA187" s="23">
        <f t="shared" si="67"/>
        <v>0</v>
      </c>
      <c r="BB187" s="23">
        <f t="shared" si="67"/>
        <v>0</v>
      </c>
      <c r="BC187" s="23">
        <f t="shared" si="67"/>
        <v>0</v>
      </c>
      <c r="BD187" s="23">
        <f t="shared" si="67"/>
        <v>0</v>
      </c>
      <c r="BE187" s="23">
        <f t="shared" si="67"/>
        <v>0</v>
      </c>
      <c r="BF187" s="23">
        <f t="shared" si="67"/>
        <v>0</v>
      </c>
      <c r="BG187" s="23">
        <f t="shared" si="67"/>
        <v>0</v>
      </c>
      <c r="BH187" s="23">
        <f t="shared" si="67"/>
        <v>0</v>
      </c>
      <c r="BI187" s="23">
        <f t="shared" ref="BI187:BL187" si="68">BI188+BI189+BI190+BI191</f>
        <v>0</v>
      </c>
      <c r="BJ187" s="23">
        <f t="shared" si="68"/>
        <v>0</v>
      </c>
      <c r="BK187" s="23">
        <f t="shared" si="68"/>
        <v>0</v>
      </c>
      <c r="BL187" s="23">
        <f t="shared" si="68"/>
        <v>0</v>
      </c>
      <c r="BM187" s="23">
        <f t="shared" si="67"/>
        <v>0</v>
      </c>
      <c r="BN187" s="23">
        <f t="shared" si="67"/>
        <v>0</v>
      </c>
      <c r="BO187" s="23">
        <f t="shared" si="67"/>
        <v>0</v>
      </c>
      <c r="BP187" s="23">
        <f t="shared" si="67"/>
        <v>0</v>
      </c>
      <c r="BQ187" s="23">
        <f t="shared" si="67"/>
        <v>0</v>
      </c>
      <c r="BR187" s="23">
        <f t="shared" ref="BR187" si="69">BR188+BR189+BR190+BR191</f>
        <v>0</v>
      </c>
      <c r="BS187" s="23">
        <f>BS188+BS189+BS190+BS191</f>
        <v>0</v>
      </c>
      <c r="BT187" s="23">
        <f t="shared" ref="BT187:CV187" si="70">BT188+BT189+BT190+BT191</f>
        <v>0</v>
      </c>
      <c r="BU187" s="23">
        <f t="shared" si="70"/>
        <v>0</v>
      </c>
      <c r="BV187" s="23">
        <f t="shared" si="70"/>
        <v>0</v>
      </c>
      <c r="BW187" s="23">
        <f t="shared" si="70"/>
        <v>0</v>
      </c>
      <c r="BX187" s="23">
        <f t="shared" si="70"/>
        <v>0</v>
      </c>
      <c r="BY187" s="23">
        <f t="shared" si="70"/>
        <v>0</v>
      </c>
      <c r="BZ187" s="23">
        <f t="shared" si="70"/>
        <v>0</v>
      </c>
      <c r="CA187" s="23">
        <f t="shared" si="70"/>
        <v>0</v>
      </c>
      <c r="CB187" s="23">
        <f t="shared" si="70"/>
        <v>0</v>
      </c>
      <c r="CC187" s="23">
        <f t="shared" si="70"/>
        <v>0</v>
      </c>
      <c r="CD187" s="23">
        <f t="shared" si="70"/>
        <v>0</v>
      </c>
      <c r="CE187" s="23">
        <f t="shared" si="70"/>
        <v>0</v>
      </c>
      <c r="CF187" s="23">
        <f t="shared" si="70"/>
        <v>0</v>
      </c>
      <c r="CG187" s="23">
        <f t="shared" si="70"/>
        <v>0</v>
      </c>
      <c r="CH187" s="23">
        <f t="shared" si="70"/>
        <v>0</v>
      </c>
      <c r="CI187" s="23">
        <f t="shared" si="70"/>
        <v>0</v>
      </c>
      <c r="CJ187" s="23">
        <f t="shared" si="70"/>
        <v>0</v>
      </c>
      <c r="CK187" s="23">
        <f t="shared" si="70"/>
        <v>0</v>
      </c>
      <c r="CL187" s="23">
        <f t="shared" si="70"/>
        <v>0</v>
      </c>
      <c r="CM187" s="23">
        <f t="shared" si="70"/>
        <v>0</v>
      </c>
      <c r="CN187" s="23">
        <f t="shared" si="70"/>
        <v>0</v>
      </c>
      <c r="CO187" s="23">
        <f t="shared" si="70"/>
        <v>0</v>
      </c>
      <c r="CP187" s="23">
        <f t="shared" si="70"/>
        <v>0</v>
      </c>
      <c r="CQ187" s="23">
        <f t="shared" si="70"/>
        <v>0</v>
      </c>
      <c r="CR187" s="23">
        <f t="shared" si="70"/>
        <v>0</v>
      </c>
      <c r="CS187" s="23">
        <f t="shared" si="70"/>
        <v>0</v>
      </c>
      <c r="CT187" s="23">
        <f t="shared" si="70"/>
        <v>0</v>
      </c>
      <c r="CU187" s="23">
        <f t="shared" si="70"/>
        <v>0</v>
      </c>
      <c r="CV187" s="23">
        <f t="shared" si="70"/>
        <v>0</v>
      </c>
      <c r="CW187" s="23">
        <f>CW188+CW189+CW190+CW191</f>
        <v>0</v>
      </c>
      <c r="CX187" s="23">
        <f t="shared" ref="CX187:CY187" si="71">CX188+CX189+CX190+CX191</f>
        <v>0</v>
      </c>
      <c r="CY187" s="23">
        <f t="shared" si="71"/>
        <v>0</v>
      </c>
      <c r="CZ187" s="23">
        <f t="shared" ref="CZ187:DK187" si="72">CZ188+CZ189+CZ190+CZ191</f>
        <v>0</v>
      </c>
      <c r="DA187" s="23">
        <f t="shared" si="72"/>
        <v>0</v>
      </c>
      <c r="DB187" s="23">
        <f t="shared" si="72"/>
        <v>0</v>
      </c>
      <c r="DC187" s="23">
        <f t="shared" si="72"/>
        <v>0</v>
      </c>
      <c r="DD187" s="23">
        <f t="shared" si="72"/>
        <v>0</v>
      </c>
      <c r="DE187" s="23">
        <f t="shared" si="72"/>
        <v>0</v>
      </c>
      <c r="DF187" s="23">
        <f t="shared" si="72"/>
        <v>0</v>
      </c>
      <c r="DG187" s="23">
        <f t="shared" si="72"/>
        <v>0</v>
      </c>
      <c r="DH187" s="23">
        <f t="shared" si="72"/>
        <v>0</v>
      </c>
      <c r="DI187" s="23">
        <f t="shared" si="72"/>
        <v>0</v>
      </c>
      <c r="DJ187" s="23">
        <f t="shared" si="72"/>
        <v>0</v>
      </c>
      <c r="DK187" s="23">
        <f t="shared" si="72"/>
        <v>0</v>
      </c>
      <c r="DL187" s="23">
        <f>DL188+DL189+DL190+DL191</f>
        <v>0</v>
      </c>
      <c r="DM187" s="23">
        <f t="shared" ref="DM187:DZ187" si="73">DM188+DM189+DM190+DM191</f>
        <v>0</v>
      </c>
      <c r="DN187" s="23">
        <f t="shared" si="73"/>
        <v>0</v>
      </c>
      <c r="DO187" s="23">
        <f t="shared" si="73"/>
        <v>0</v>
      </c>
      <c r="DP187" s="23">
        <f t="shared" si="73"/>
        <v>0</v>
      </c>
      <c r="DQ187" s="23">
        <f t="shared" si="73"/>
        <v>0</v>
      </c>
      <c r="DR187" s="23">
        <f t="shared" si="73"/>
        <v>0</v>
      </c>
      <c r="DS187" s="23">
        <f t="shared" si="73"/>
        <v>0</v>
      </c>
      <c r="DT187" s="23">
        <f t="shared" si="73"/>
        <v>0</v>
      </c>
      <c r="DU187" s="23">
        <f t="shared" si="73"/>
        <v>0</v>
      </c>
      <c r="DV187" s="23">
        <f t="shared" si="73"/>
        <v>0</v>
      </c>
      <c r="DW187" s="23">
        <f t="shared" si="73"/>
        <v>0</v>
      </c>
      <c r="DX187" s="23">
        <f t="shared" si="73"/>
        <v>0</v>
      </c>
      <c r="DY187" s="23">
        <f t="shared" si="73"/>
        <v>0</v>
      </c>
      <c r="DZ187" s="23">
        <f t="shared" si="73"/>
        <v>0</v>
      </c>
      <c r="EA187" s="21"/>
      <c r="EB187" s="1"/>
      <c r="EC187" s="1"/>
    </row>
    <row r="188" spans="1:133" ht="45.2" customHeight="1" x14ac:dyDescent="0.9">
      <c r="A188" s="133" t="s">
        <v>291</v>
      </c>
      <c r="B188" s="136" t="s">
        <v>292</v>
      </c>
      <c r="C188" s="24" t="s">
        <v>141</v>
      </c>
      <c r="D188" s="24" t="s">
        <v>45</v>
      </c>
      <c r="E188" s="24" t="s">
        <v>119</v>
      </c>
      <c r="F188" s="24"/>
      <c r="G188" s="24"/>
      <c r="H188" s="24"/>
      <c r="I188" s="24"/>
      <c r="J188" s="24"/>
      <c r="K188" s="24"/>
      <c r="L188" s="24"/>
      <c r="M188" s="24"/>
      <c r="N188" s="24"/>
      <c r="O188" s="24"/>
      <c r="P188" s="24"/>
      <c r="Q188" s="24"/>
      <c r="R188" s="24"/>
      <c r="S188" s="24"/>
      <c r="T188" s="24"/>
      <c r="U188" s="24"/>
      <c r="V188" s="24"/>
      <c r="W188" s="24"/>
      <c r="X188" s="24"/>
      <c r="Y188" s="24"/>
      <c r="Z188" s="24"/>
      <c r="AA188" s="24" t="s">
        <v>44</v>
      </c>
      <c r="AB188" s="24" t="s">
        <v>45</v>
      </c>
      <c r="AC188" s="25" t="s">
        <v>46</v>
      </c>
      <c r="AD188" s="24"/>
      <c r="AE188" s="24"/>
      <c r="AF188" s="25"/>
      <c r="AG188" s="27"/>
      <c r="AH188" s="27"/>
      <c r="AI188" s="34"/>
      <c r="AJ188" s="136" t="s">
        <v>105</v>
      </c>
      <c r="AK188" s="29" t="s">
        <v>97</v>
      </c>
      <c r="AL188" s="29" t="s">
        <v>293</v>
      </c>
      <c r="AM188" s="29" t="s">
        <v>60</v>
      </c>
      <c r="AN188" s="29" t="s">
        <v>61</v>
      </c>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c r="EA188" s="31" t="s">
        <v>51</v>
      </c>
      <c r="EB188" s="1"/>
      <c r="EC188" s="1"/>
    </row>
    <row r="189" spans="1:133" ht="91.5" x14ac:dyDescent="0.9">
      <c r="A189" s="134"/>
      <c r="B189" s="137"/>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4"/>
      <c r="AH189" s="24"/>
      <c r="AI189" s="25"/>
      <c r="AJ189" s="137"/>
      <c r="AK189" s="29" t="s">
        <v>97</v>
      </c>
      <c r="AL189" s="29" t="s">
        <v>294</v>
      </c>
      <c r="AM189" s="29" t="s">
        <v>60</v>
      </c>
      <c r="AN189" s="29" t="s">
        <v>61</v>
      </c>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1" t="s">
        <v>51</v>
      </c>
      <c r="EB189" s="12" t="s">
        <v>54</v>
      </c>
      <c r="EC189" s="1"/>
    </row>
    <row r="190" spans="1:133" x14ac:dyDescent="0.9">
      <c r="A190" s="134"/>
      <c r="B190" s="137"/>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4"/>
      <c r="AH190" s="24"/>
      <c r="AI190" s="25"/>
      <c r="AJ190" s="137"/>
      <c r="AK190" s="29"/>
      <c r="AL190" s="29"/>
      <c r="AM190" s="29"/>
      <c r="AN190" s="29"/>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c r="CM190" s="30"/>
      <c r="CN190" s="30"/>
      <c r="CO190" s="30"/>
      <c r="CP190" s="30"/>
      <c r="CQ190" s="30"/>
      <c r="CR190" s="30"/>
      <c r="CS190" s="30"/>
      <c r="CT190" s="30"/>
      <c r="CU190" s="30"/>
      <c r="CV190" s="30"/>
      <c r="CW190" s="30"/>
      <c r="CX190" s="30"/>
      <c r="CY190" s="30"/>
      <c r="CZ190" s="30"/>
      <c r="DA190" s="30"/>
      <c r="DB190" s="30"/>
      <c r="DC190" s="30"/>
      <c r="DD190" s="30"/>
      <c r="DE190" s="30"/>
      <c r="DF190" s="30"/>
      <c r="DG190" s="30"/>
      <c r="DH190" s="30"/>
      <c r="DI190" s="30"/>
      <c r="DJ190" s="30"/>
      <c r="DK190" s="30"/>
      <c r="DL190" s="30"/>
      <c r="DM190" s="30"/>
      <c r="DN190" s="30"/>
      <c r="DO190" s="30"/>
      <c r="DP190" s="30"/>
      <c r="DQ190" s="30"/>
      <c r="DR190" s="30"/>
      <c r="DS190" s="30"/>
      <c r="DT190" s="30"/>
      <c r="DU190" s="30"/>
      <c r="DV190" s="30"/>
      <c r="DW190" s="30"/>
      <c r="DX190" s="30"/>
      <c r="DY190" s="30"/>
      <c r="DZ190" s="30"/>
      <c r="EA190" s="31"/>
      <c r="EB190" s="12" t="s">
        <v>55</v>
      </c>
      <c r="EC190" s="1"/>
    </row>
    <row r="191" spans="1:133" x14ac:dyDescent="0.9">
      <c r="A191" s="135"/>
      <c r="B191" s="137"/>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4"/>
      <c r="AH191" s="24"/>
      <c r="AI191" s="25"/>
      <c r="AJ191" s="137"/>
      <c r="AK191" s="29"/>
      <c r="AL191" s="29"/>
      <c r="AM191" s="29"/>
      <c r="AN191" s="29"/>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31"/>
      <c r="EB191" s="12" t="s">
        <v>56</v>
      </c>
      <c r="EC191" s="1"/>
    </row>
    <row r="192" spans="1:133" ht="409.5" x14ac:dyDescent="0.9">
      <c r="A192" s="19" t="s">
        <v>295</v>
      </c>
      <c r="B192" s="20" t="s">
        <v>296</v>
      </c>
      <c r="C192" s="21" t="s">
        <v>42</v>
      </c>
      <c r="D192" s="21" t="s">
        <v>42</v>
      </c>
      <c r="E192" s="21" t="s">
        <v>42</v>
      </c>
      <c r="F192" s="21" t="s">
        <v>42</v>
      </c>
      <c r="G192" s="21" t="s">
        <v>42</v>
      </c>
      <c r="H192" s="21" t="s">
        <v>42</v>
      </c>
      <c r="I192" s="21" t="s">
        <v>42</v>
      </c>
      <c r="J192" s="21" t="s">
        <v>42</v>
      </c>
      <c r="K192" s="21" t="s">
        <v>42</v>
      </c>
      <c r="L192" s="21" t="s">
        <v>42</v>
      </c>
      <c r="M192" s="21" t="s">
        <v>42</v>
      </c>
      <c r="N192" s="21" t="s">
        <v>42</v>
      </c>
      <c r="O192" s="21" t="s">
        <v>42</v>
      </c>
      <c r="P192" s="21" t="s">
        <v>42</v>
      </c>
      <c r="Q192" s="21" t="s">
        <v>42</v>
      </c>
      <c r="R192" s="21" t="s">
        <v>42</v>
      </c>
      <c r="S192" s="21" t="s">
        <v>42</v>
      </c>
      <c r="T192" s="21" t="s">
        <v>42</v>
      </c>
      <c r="U192" s="21" t="s">
        <v>42</v>
      </c>
      <c r="V192" s="21" t="s">
        <v>42</v>
      </c>
      <c r="W192" s="21" t="s">
        <v>42</v>
      </c>
      <c r="X192" s="21" t="s">
        <v>42</v>
      </c>
      <c r="Y192" s="21" t="s">
        <v>42</v>
      </c>
      <c r="Z192" s="21" t="s">
        <v>42</v>
      </c>
      <c r="AA192" s="21" t="s">
        <v>42</v>
      </c>
      <c r="AB192" s="21" t="s">
        <v>42</v>
      </c>
      <c r="AC192" s="21" t="s">
        <v>42</v>
      </c>
      <c r="AD192" s="21" t="s">
        <v>42</v>
      </c>
      <c r="AE192" s="21" t="s">
        <v>42</v>
      </c>
      <c r="AF192" s="21" t="s">
        <v>42</v>
      </c>
      <c r="AG192" s="22" t="s">
        <v>42</v>
      </c>
      <c r="AH192" s="22" t="s">
        <v>42</v>
      </c>
      <c r="AI192" s="22" t="s">
        <v>42</v>
      </c>
      <c r="AJ192" s="21" t="s">
        <v>42</v>
      </c>
      <c r="AK192" s="21" t="s">
        <v>42</v>
      </c>
      <c r="AL192" s="21" t="s">
        <v>42</v>
      </c>
      <c r="AM192" s="21" t="s">
        <v>42</v>
      </c>
      <c r="AN192" s="21" t="s">
        <v>42</v>
      </c>
      <c r="AO192" s="23">
        <f>AO193</f>
        <v>136184</v>
      </c>
      <c r="AP192" s="23">
        <f t="shared" ref="AP192:DB192" si="74">AP193</f>
        <v>136184</v>
      </c>
      <c r="AQ192" s="23">
        <f t="shared" si="74"/>
        <v>136184</v>
      </c>
      <c r="AR192" s="23">
        <f t="shared" si="74"/>
        <v>136184</v>
      </c>
      <c r="AS192" s="23">
        <f t="shared" si="74"/>
        <v>0</v>
      </c>
      <c r="AT192" s="23">
        <f t="shared" si="74"/>
        <v>0</v>
      </c>
      <c r="AU192" s="23">
        <f t="shared" si="74"/>
        <v>0</v>
      </c>
      <c r="AV192" s="23">
        <f t="shared" si="74"/>
        <v>0</v>
      </c>
      <c r="AW192" s="23">
        <f t="shared" si="74"/>
        <v>0</v>
      </c>
      <c r="AX192" s="23">
        <f t="shared" si="74"/>
        <v>0</v>
      </c>
      <c r="AY192" s="23">
        <f t="shared" si="74"/>
        <v>163000</v>
      </c>
      <c r="AZ192" s="23">
        <f t="shared" si="74"/>
        <v>163000</v>
      </c>
      <c r="BA192" s="23">
        <f t="shared" si="74"/>
        <v>0</v>
      </c>
      <c r="BB192" s="23">
        <f t="shared" si="74"/>
        <v>0</v>
      </c>
      <c r="BC192" s="23">
        <f t="shared" si="74"/>
        <v>0</v>
      </c>
      <c r="BD192" s="23">
        <f t="shared" si="74"/>
        <v>177900</v>
      </c>
      <c r="BE192" s="23">
        <f t="shared" si="74"/>
        <v>177900</v>
      </c>
      <c r="BF192" s="23">
        <f t="shared" si="74"/>
        <v>0</v>
      </c>
      <c r="BG192" s="23">
        <f t="shared" si="74"/>
        <v>0</v>
      </c>
      <c r="BH192" s="23">
        <f t="shared" si="74"/>
        <v>0</v>
      </c>
      <c r="BI192" s="23">
        <f t="shared" si="74"/>
        <v>184100</v>
      </c>
      <c r="BJ192" s="23">
        <f t="shared" si="74"/>
        <v>184100</v>
      </c>
      <c r="BK192" s="23">
        <f t="shared" si="74"/>
        <v>0</v>
      </c>
      <c r="BL192" s="23">
        <f t="shared" si="74"/>
        <v>0</v>
      </c>
      <c r="BM192" s="23">
        <f t="shared" si="74"/>
        <v>0</v>
      </c>
      <c r="BN192" s="23">
        <f t="shared" si="74"/>
        <v>184100</v>
      </c>
      <c r="BO192" s="23">
        <f t="shared" si="74"/>
        <v>184100</v>
      </c>
      <c r="BP192" s="23">
        <f t="shared" si="74"/>
        <v>0</v>
      </c>
      <c r="BQ192" s="23">
        <f t="shared" si="74"/>
        <v>0</v>
      </c>
      <c r="BR192" s="23">
        <f t="shared" si="74"/>
        <v>0</v>
      </c>
      <c r="BS192" s="23">
        <f>BS193</f>
        <v>136184</v>
      </c>
      <c r="BT192" s="23">
        <f t="shared" si="74"/>
        <v>136184</v>
      </c>
      <c r="BU192" s="23">
        <f t="shared" si="74"/>
        <v>136184</v>
      </c>
      <c r="BV192" s="23">
        <f t="shared" si="74"/>
        <v>136184</v>
      </c>
      <c r="BW192" s="23">
        <f t="shared" si="74"/>
        <v>0</v>
      </c>
      <c r="BX192" s="23">
        <f t="shared" si="74"/>
        <v>0</v>
      </c>
      <c r="BY192" s="23">
        <f t="shared" si="74"/>
        <v>0</v>
      </c>
      <c r="BZ192" s="23">
        <f t="shared" si="74"/>
        <v>0</v>
      </c>
      <c r="CA192" s="23">
        <f t="shared" si="74"/>
        <v>0</v>
      </c>
      <c r="CB192" s="23">
        <f t="shared" si="74"/>
        <v>0</v>
      </c>
      <c r="CC192" s="23">
        <f t="shared" si="74"/>
        <v>163000</v>
      </c>
      <c r="CD192" s="23">
        <f t="shared" si="74"/>
        <v>163000</v>
      </c>
      <c r="CE192" s="23">
        <f t="shared" si="74"/>
        <v>0</v>
      </c>
      <c r="CF192" s="23">
        <f t="shared" si="74"/>
        <v>0</v>
      </c>
      <c r="CG192" s="23">
        <f t="shared" si="74"/>
        <v>0</v>
      </c>
      <c r="CH192" s="23">
        <f t="shared" si="74"/>
        <v>177900</v>
      </c>
      <c r="CI192" s="23">
        <f t="shared" si="74"/>
        <v>177900</v>
      </c>
      <c r="CJ192" s="23">
        <f t="shared" si="74"/>
        <v>0</v>
      </c>
      <c r="CK192" s="23">
        <f t="shared" si="74"/>
        <v>0</v>
      </c>
      <c r="CL192" s="23">
        <f t="shared" si="74"/>
        <v>0</v>
      </c>
      <c r="CM192" s="23">
        <f t="shared" si="74"/>
        <v>184100</v>
      </c>
      <c r="CN192" s="23">
        <f t="shared" si="74"/>
        <v>184100</v>
      </c>
      <c r="CO192" s="23">
        <f t="shared" si="74"/>
        <v>0</v>
      </c>
      <c r="CP192" s="23">
        <f t="shared" si="74"/>
        <v>0</v>
      </c>
      <c r="CQ192" s="23">
        <f t="shared" si="74"/>
        <v>0</v>
      </c>
      <c r="CR192" s="23">
        <f t="shared" si="74"/>
        <v>184100</v>
      </c>
      <c r="CS192" s="23">
        <f t="shared" si="74"/>
        <v>184100</v>
      </c>
      <c r="CT192" s="23">
        <f t="shared" si="74"/>
        <v>0</v>
      </c>
      <c r="CU192" s="23">
        <f t="shared" si="74"/>
        <v>0</v>
      </c>
      <c r="CV192" s="23">
        <f t="shared" si="74"/>
        <v>0</v>
      </c>
      <c r="CW192" s="23">
        <f>CW193</f>
        <v>136184</v>
      </c>
      <c r="CX192" s="23">
        <f t="shared" si="74"/>
        <v>136184</v>
      </c>
      <c r="CY192" s="23">
        <f t="shared" si="74"/>
        <v>0</v>
      </c>
      <c r="CZ192" s="23">
        <f t="shared" si="74"/>
        <v>0</v>
      </c>
      <c r="DA192" s="23">
        <f t="shared" si="74"/>
        <v>0</v>
      </c>
      <c r="DB192" s="23">
        <f t="shared" si="74"/>
        <v>163000</v>
      </c>
      <c r="DC192" s="23">
        <f t="shared" ref="DC192:DK192" si="75">DC193</f>
        <v>163000</v>
      </c>
      <c r="DD192" s="23">
        <f t="shared" si="75"/>
        <v>0</v>
      </c>
      <c r="DE192" s="23">
        <f t="shared" si="75"/>
        <v>0</v>
      </c>
      <c r="DF192" s="23">
        <f t="shared" si="75"/>
        <v>0</v>
      </c>
      <c r="DG192" s="23">
        <f t="shared" si="75"/>
        <v>177900</v>
      </c>
      <c r="DH192" s="23">
        <f t="shared" si="75"/>
        <v>177900</v>
      </c>
      <c r="DI192" s="23">
        <f t="shared" si="75"/>
        <v>0</v>
      </c>
      <c r="DJ192" s="23">
        <f t="shared" si="75"/>
        <v>0</v>
      </c>
      <c r="DK192" s="23">
        <f t="shared" si="75"/>
        <v>0</v>
      </c>
      <c r="DL192" s="23">
        <f>DL193</f>
        <v>136184</v>
      </c>
      <c r="DM192" s="23">
        <f t="shared" ref="DM192:DZ192" si="76">DM193</f>
        <v>136184</v>
      </c>
      <c r="DN192" s="23">
        <f t="shared" si="76"/>
        <v>0</v>
      </c>
      <c r="DO192" s="23">
        <f t="shared" si="76"/>
        <v>0</v>
      </c>
      <c r="DP192" s="23">
        <f t="shared" si="76"/>
        <v>0</v>
      </c>
      <c r="DQ192" s="23">
        <f t="shared" si="76"/>
        <v>163000</v>
      </c>
      <c r="DR192" s="23">
        <f t="shared" si="76"/>
        <v>163000</v>
      </c>
      <c r="DS192" s="23">
        <f t="shared" si="76"/>
        <v>0</v>
      </c>
      <c r="DT192" s="23">
        <f t="shared" si="76"/>
        <v>0</v>
      </c>
      <c r="DU192" s="23">
        <f t="shared" si="76"/>
        <v>0</v>
      </c>
      <c r="DV192" s="23">
        <f t="shared" si="76"/>
        <v>177900</v>
      </c>
      <c r="DW192" s="23">
        <f t="shared" si="76"/>
        <v>177900</v>
      </c>
      <c r="DX192" s="23">
        <f t="shared" si="76"/>
        <v>0</v>
      </c>
      <c r="DY192" s="23">
        <f t="shared" si="76"/>
        <v>0</v>
      </c>
      <c r="DZ192" s="23">
        <f t="shared" si="76"/>
        <v>0</v>
      </c>
      <c r="EA192" s="21"/>
      <c r="EB192" s="1"/>
      <c r="EC192" s="1"/>
    </row>
    <row r="193" spans="1:133" ht="409.5" x14ac:dyDescent="0.9">
      <c r="A193" s="19" t="s">
        <v>297</v>
      </c>
      <c r="B193" s="20" t="s">
        <v>298</v>
      </c>
      <c r="C193" s="21" t="s">
        <v>42</v>
      </c>
      <c r="D193" s="21" t="s">
        <v>42</v>
      </c>
      <c r="E193" s="21" t="s">
        <v>42</v>
      </c>
      <c r="F193" s="21" t="s">
        <v>42</v>
      </c>
      <c r="G193" s="21" t="s">
        <v>42</v>
      </c>
      <c r="H193" s="21" t="s">
        <v>42</v>
      </c>
      <c r="I193" s="21" t="s">
        <v>42</v>
      </c>
      <c r="J193" s="21" t="s">
        <v>42</v>
      </c>
      <c r="K193" s="21" t="s">
        <v>42</v>
      </c>
      <c r="L193" s="21" t="s">
        <v>42</v>
      </c>
      <c r="M193" s="21" t="s">
        <v>42</v>
      </c>
      <c r="N193" s="21" t="s">
        <v>42</v>
      </c>
      <c r="O193" s="21" t="s">
        <v>42</v>
      </c>
      <c r="P193" s="21" t="s">
        <v>42</v>
      </c>
      <c r="Q193" s="21" t="s">
        <v>42</v>
      </c>
      <c r="R193" s="21" t="s">
        <v>42</v>
      </c>
      <c r="S193" s="21" t="s">
        <v>42</v>
      </c>
      <c r="T193" s="21" t="s">
        <v>42</v>
      </c>
      <c r="U193" s="21" t="s">
        <v>42</v>
      </c>
      <c r="V193" s="21" t="s">
        <v>42</v>
      </c>
      <c r="W193" s="21" t="s">
        <v>42</v>
      </c>
      <c r="X193" s="21" t="s">
        <v>42</v>
      </c>
      <c r="Y193" s="21" t="s">
        <v>42</v>
      </c>
      <c r="Z193" s="21" t="s">
        <v>42</v>
      </c>
      <c r="AA193" s="21" t="s">
        <v>42</v>
      </c>
      <c r="AB193" s="21" t="s">
        <v>42</v>
      </c>
      <c r="AC193" s="21" t="s">
        <v>42</v>
      </c>
      <c r="AD193" s="21" t="s">
        <v>42</v>
      </c>
      <c r="AE193" s="21" t="s">
        <v>42</v>
      </c>
      <c r="AF193" s="21" t="s">
        <v>42</v>
      </c>
      <c r="AG193" s="22" t="s">
        <v>42</v>
      </c>
      <c r="AH193" s="22" t="s">
        <v>42</v>
      </c>
      <c r="AI193" s="22" t="s">
        <v>42</v>
      </c>
      <c r="AJ193" s="21" t="s">
        <v>42</v>
      </c>
      <c r="AK193" s="21" t="s">
        <v>42</v>
      </c>
      <c r="AL193" s="21" t="s">
        <v>42</v>
      </c>
      <c r="AM193" s="21" t="s">
        <v>42</v>
      </c>
      <c r="AN193" s="21" t="s">
        <v>42</v>
      </c>
      <c r="AO193" s="23">
        <f>AO194+AO195+AO196+AO197+AO198</f>
        <v>136184</v>
      </c>
      <c r="AP193" s="23">
        <f t="shared" ref="AP193:BQ193" si="77">AP194+AP195+AP196+AP197+AP198</f>
        <v>136184</v>
      </c>
      <c r="AQ193" s="23">
        <f t="shared" si="77"/>
        <v>136184</v>
      </c>
      <c r="AR193" s="23">
        <f t="shared" si="77"/>
        <v>136184</v>
      </c>
      <c r="AS193" s="23">
        <f t="shared" si="77"/>
        <v>0</v>
      </c>
      <c r="AT193" s="23">
        <f t="shared" si="77"/>
        <v>0</v>
      </c>
      <c r="AU193" s="23">
        <f t="shared" si="77"/>
        <v>0</v>
      </c>
      <c r="AV193" s="23">
        <f t="shared" si="77"/>
        <v>0</v>
      </c>
      <c r="AW193" s="23">
        <f t="shared" si="77"/>
        <v>0</v>
      </c>
      <c r="AX193" s="23">
        <f t="shared" si="77"/>
        <v>0</v>
      </c>
      <c r="AY193" s="23">
        <f t="shared" si="77"/>
        <v>163000</v>
      </c>
      <c r="AZ193" s="23">
        <f t="shared" si="77"/>
        <v>163000</v>
      </c>
      <c r="BA193" s="23">
        <f t="shared" si="77"/>
        <v>0</v>
      </c>
      <c r="BB193" s="23">
        <f t="shared" si="77"/>
        <v>0</v>
      </c>
      <c r="BC193" s="23">
        <f t="shared" si="77"/>
        <v>0</v>
      </c>
      <c r="BD193" s="23">
        <f t="shared" si="77"/>
        <v>177900</v>
      </c>
      <c r="BE193" s="23">
        <f t="shared" si="77"/>
        <v>177900</v>
      </c>
      <c r="BF193" s="23">
        <f t="shared" si="77"/>
        <v>0</v>
      </c>
      <c r="BG193" s="23">
        <f t="shared" si="77"/>
        <v>0</v>
      </c>
      <c r="BH193" s="23">
        <f t="shared" si="77"/>
        <v>0</v>
      </c>
      <c r="BI193" s="23">
        <f t="shared" ref="BI193:BL193" si="78">BI194+BI195+BI196+BI197+BI198</f>
        <v>184100</v>
      </c>
      <c r="BJ193" s="23">
        <f t="shared" si="78"/>
        <v>184100</v>
      </c>
      <c r="BK193" s="23">
        <f t="shared" si="78"/>
        <v>0</v>
      </c>
      <c r="BL193" s="23">
        <f t="shared" si="78"/>
        <v>0</v>
      </c>
      <c r="BM193" s="23">
        <f t="shared" si="77"/>
        <v>0</v>
      </c>
      <c r="BN193" s="23">
        <f t="shared" si="77"/>
        <v>184100</v>
      </c>
      <c r="BO193" s="23">
        <f t="shared" si="77"/>
        <v>184100</v>
      </c>
      <c r="BP193" s="23">
        <f t="shared" si="77"/>
        <v>0</v>
      </c>
      <c r="BQ193" s="23">
        <f t="shared" si="77"/>
        <v>0</v>
      </c>
      <c r="BR193" s="23">
        <f t="shared" ref="BR193" si="79">BR194+BR195+BR196+BR197+BR198</f>
        <v>0</v>
      </c>
      <c r="BS193" s="23">
        <f>BS194+BS195+BS196+BS197+BS198</f>
        <v>136184</v>
      </c>
      <c r="BT193" s="23">
        <f t="shared" ref="BT193:CV193" si="80">BT194+BT195+BT196+BT197+BT198</f>
        <v>136184</v>
      </c>
      <c r="BU193" s="23">
        <f t="shared" si="80"/>
        <v>136184</v>
      </c>
      <c r="BV193" s="23">
        <f t="shared" si="80"/>
        <v>136184</v>
      </c>
      <c r="BW193" s="23">
        <f t="shared" si="80"/>
        <v>0</v>
      </c>
      <c r="BX193" s="23">
        <f t="shared" si="80"/>
        <v>0</v>
      </c>
      <c r="BY193" s="23">
        <f t="shared" si="80"/>
        <v>0</v>
      </c>
      <c r="BZ193" s="23">
        <f t="shared" si="80"/>
        <v>0</v>
      </c>
      <c r="CA193" s="23">
        <f t="shared" si="80"/>
        <v>0</v>
      </c>
      <c r="CB193" s="23">
        <f t="shared" si="80"/>
        <v>0</v>
      </c>
      <c r="CC193" s="23">
        <f t="shared" si="80"/>
        <v>163000</v>
      </c>
      <c r="CD193" s="23">
        <f t="shared" si="80"/>
        <v>163000</v>
      </c>
      <c r="CE193" s="23">
        <f t="shared" si="80"/>
        <v>0</v>
      </c>
      <c r="CF193" s="23">
        <f t="shared" si="80"/>
        <v>0</v>
      </c>
      <c r="CG193" s="23">
        <f t="shared" si="80"/>
        <v>0</v>
      </c>
      <c r="CH193" s="23">
        <f t="shared" si="80"/>
        <v>177900</v>
      </c>
      <c r="CI193" s="23">
        <f t="shared" si="80"/>
        <v>177900</v>
      </c>
      <c r="CJ193" s="23">
        <f t="shared" si="80"/>
        <v>0</v>
      </c>
      <c r="CK193" s="23">
        <f t="shared" si="80"/>
        <v>0</v>
      </c>
      <c r="CL193" s="23">
        <f t="shared" si="80"/>
        <v>0</v>
      </c>
      <c r="CM193" s="23">
        <f t="shared" si="80"/>
        <v>184100</v>
      </c>
      <c r="CN193" s="23">
        <f t="shared" si="80"/>
        <v>184100</v>
      </c>
      <c r="CO193" s="23">
        <f t="shared" si="80"/>
        <v>0</v>
      </c>
      <c r="CP193" s="23">
        <f t="shared" si="80"/>
        <v>0</v>
      </c>
      <c r="CQ193" s="23">
        <f t="shared" si="80"/>
        <v>0</v>
      </c>
      <c r="CR193" s="23">
        <f t="shared" si="80"/>
        <v>184100</v>
      </c>
      <c r="CS193" s="23">
        <f t="shared" si="80"/>
        <v>184100</v>
      </c>
      <c r="CT193" s="23">
        <f t="shared" si="80"/>
        <v>0</v>
      </c>
      <c r="CU193" s="23">
        <f t="shared" si="80"/>
        <v>0</v>
      </c>
      <c r="CV193" s="23">
        <f t="shared" si="80"/>
        <v>0</v>
      </c>
      <c r="CW193" s="23">
        <f>CW194+CW195+CW196+CW197+CW198</f>
        <v>136184</v>
      </c>
      <c r="CX193" s="23">
        <f t="shared" ref="CX193:CY193" si="81">CX194+CX195+CX196+CX197+CX198</f>
        <v>136184</v>
      </c>
      <c r="CY193" s="23">
        <f t="shared" si="81"/>
        <v>0</v>
      </c>
      <c r="CZ193" s="23">
        <f t="shared" ref="CZ193:DK193" si="82">CZ194+CZ195+CZ196+CZ197+CZ198</f>
        <v>0</v>
      </c>
      <c r="DA193" s="23">
        <f t="shared" si="82"/>
        <v>0</v>
      </c>
      <c r="DB193" s="23">
        <f t="shared" si="82"/>
        <v>163000</v>
      </c>
      <c r="DC193" s="23">
        <f t="shared" si="82"/>
        <v>163000</v>
      </c>
      <c r="DD193" s="23">
        <f t="shared" si="82"/>
        <v>0</v>
      </c>
      <c r="DE193" s="23">
        <f t="shared" si="82"/>
        <v>0</v>
      </c>
      <c r="DF193" s="23">
        <f t="shared" si="82"/>
        <v>0</v>
      </c>
      <c r="DG193" s="23">
        <f t="shared" si="82"/>
        <v>177900</v>
      </c>
      <c r="DH193" s="23">
        <f t="shared" si="82"/>
        <v>177900</v>
      </c>
      <c r="DI193" s="23">
        <f t="shared" si="82"/>
        <v>0</v>
      </c>
      <c r="DJ193" s="23">
        <f t="shared" si="82"/>
        <v>0</v>
      </c>
      <c r="DK193" s="23">
        <f t="shared" si="82"/>
        <v>0</v>
      </c>
      <c r="DL193" s="23">
        <f>DL194+DL195+DL196+DL197+DL198</f>
        <v>136184</v>
      </c>
      <c r="DM193" s="23">
        <f t="shared" ref="DM193:DZ193" si="83">DM194+DM195+DM196+DM197+DM198</f>
        <v>136184</v>
      </c>
      <c r="DN193" s="23">
        <f t="shared" si="83"/>
        <v>0</v>
      </c>
      <c r="DO193" s="23">
        <f t="shared" si="83"/>
        <v>0</v>
      </c>
      <c r="DP193" s="23">
        <f t="shared" si="83"/>
        <v>0</v>
      </c>
      <c r="DQ193" s="23">
        <f t="shared" si="83"/>
        <v>163000</v>
      </c>
      <c r="DR193" s="23">
        <f t="shared" si="83"/>
        <v>163000</v>
      </c>
      <c r="DS193" s="23">
        <f t="shared" si="83"/>
        <v>0</v>
      </c>
      <c r="DT193" s="23">
        <f t="shared" si="83"/>
        <v>0</v>
      </c>
      <c r="DU193" s="23">
        <f t="shared" si="83"/>
        <v>0</v>
      </c>
      <c r="DV193" s="23">
        <f t="shared" si="83"/>
        <v>177900</v>
      </c>
      <c r="DW193" s="23">
        <f t="shared" si="83"/>
        <v>177900</v>
      </c>
      <c r="DX193" s="23">
        <f t="shared" si="83"/>
        <v>0</v>
      </c>
      <c r="DY193" s="23">
        <f t="shared" si="83"/>
        <v>0</v>
      </c>
      <c r="DZ193" s="23">
        <f t="shared" si="83"/>
        <v>0</v>
      </c>
      <c r="EA193" s="21"/>
      <c r="EB193" s="1"/>
      <c r="EC193" s="1"/>
    </row>
    <row r="194" spans="1:133" ht="64.5" customHeight="1" x14ac:dyDescent="0.9">
      <c r="A194" s="133" t="s">
        <v>299</v>
      </c>
      <c r="B194" s="136" t="s">
        <v>300</v>
      </c>
      <c r="C194" s="24" t="s">
        <v>118</v>
      </c>
      <c r="D194" s="24" t="s">
        <v>45</v>
      </c>
      <c r="E194" s="24" t="s">
        <v>119</v>
      </c>
      <c r="F194" s="24"/>
      <c r="G194" s="24"/>
      <c r="H194" s="24"/>
      <c r="I194" s="24"/>
      <c r="J194" s="24"/>
      <c r="K194" s="24"/>
      <c r="L194" s="24"/>
      <c r="M194" s="24"/>
      <c r="N194" s="24"/>
      <c r="O194" s="24"/>
      <c r="P194" s="24"/>
      <c r="Q194" s="24"/>
      <c r="R194" s="24"/>
      <c r="S194" s="24"/>
      <c r="T194" s="24"/>
      <c r="U194" s="24"/>
      <c r="V194" s="24"/>
      <c r="W194" s="24"/>
      <c r="X194" s="24"/>
      <c r="Y194" s="24"/>
      <c r="Z194" s="24"/>
      <c r="AA194" s="24" t="s">
        <v>44</v>
      </c>
      <c r="AB194" s="24" t="s">
        <v>45</v>
      </c>
      <c r="AC194" s="25" t="s">
        <v>46</v>
      </c>
      <c r="AD194" s="24"/>
      <c r="AE194" s="24"/>
      <c r="AF194" s="25"/>
      <c r="AG194" s="32" t="s">
        <v>332</v>
      </c>
      <c r="AH194" s="27" t="s">
        <v>45</v>
      </c>
      <c r="AI194" s="33" t="s">
        <v>322</v>
      </c>
      <c r="AJ194" s="136" t="s">
        <v>137</v>
      </c>
      <c r="AK194" s="29" t="s">
        <v>301</v>
      </c>
      <c r="AL194" s="29" t="s">
        <v>302</v>
      </c>
      <c r="AM194" s="29" t="s">
        <v>130</v>
      </c>
      <c r="AN194" s="29" t="s">
        <v>85</v>
      </c>
      <c r="AO194" s="30">
        <v>94504</v>
      </c>
      <c r="AP194" s="30">
        <v>94504</v>
      </c>
      <c r="AQ194" s="30">
        <v>94504</v>
      </c>
      <c r="AR194" s="30">
        <v>94504</v>
      </c>
      <c r="AS194" s="30"/>
      <c r="AT194" s="30"/>
      <c r="AU194" s="30"/>
      <c r="AV194" s="30"/>
      <c r="AW194" s="30"/>
      <c r="AX194" s="30"/>
      <c r="AY194" s="30">
        <v>110600</v>
      </c>
      <c r="AZ194" s="30">
        <v>110600</v>
      </c>
      <c r="BA194" s="30"/>
      <c r="BB194" s="30"/>
      <c r="BC194" s="30"/>
      <c r="BD194" s="30">
        <v>123634</v>
      </c>
      <c r="BE194" s="30">
        <v>123634</v>
      </c>
      <c r="BF194" s="30"/>
      <c r="BG194" s="30"/>
      <c r="BH194" s="30"/>
      <c r="BI194" s="30">
        <v>124944</v>
      </c>
      <c r="BJ194" s="30">
        <v>124944</v>
      </c>
      <c r="BK194" s="30"/>
      <c r="BL194" s="30"/>
      <c r="BM194" s="30"/>
      <c r="BN194" s="30">
        <v>124944</v>
      </c>
      <c r="BO194" s="30">
        <v>124944</v>
      </c>
      <c r="BP194" s="30"/>
      <c r="BQ194" s="30"/>
      <c r="BR194" s="30"/>
      <c r="BS194" s="30">
        <v>94504</v>
      </c>
      <c r="BT194" s="30">
        <v>94504</v>
      </c>
      <c r="BU194" s="30">
        <v>94504</v>
      </c>
      <c r="BV194" s="30">
        <v>94504</v>
      </c>
      <c r="BW194" s="30"/>
      <c r="BX194" s="30"/>
      <c r="BY194" s="30"/>
      <c r="BZ194" s="30"/>
      <c r="CA194" s="30"/>
      <c r="CB194" s="30"/>
      <c r="CC194" s="30">
        <v>110600</v>
      </c>
      <c r="CD194" s="30">
        <v>110600</v>
      </c>
      <c r="CE194" s="30"/>
      <c r="CF194" s="30"/>
      <c r="CG194" s="30"/>
      <c r="CH194" s="30">
        <v>123634</v>
      </c>
      <c r="CI194" s="30">
        <v>123634</v>
      </c>
      <c r="CJ194" s="30"/>
      <c r="CK194" s="30"/>
      <c r="CL194" s="30"/>
      <c r="CM194" s="30">
        <v>124944</v>
      </c>
      <c r="CN194" s="30">
        <v>124944</v>
      </c>
      <c r="CO194" s="30"/>
      <c r="CP194" s="30"/>
      <c r="CQ194" s="30"/>
      <c r="CR194" s="30">
        <v>124944</v>
      </c>
      <c r="CS194" s="30">
        <v>124944</v>
      </c>
      <c r="CT194" s="30"/>
      <c r="CU194" s="30"/>
      <c r="CV194" s="30"/>
      <c r="CW194" s="30">
        <v>94504</v>
      </c>
      <c r="CX194" s="30">
        <v>94504</v>
      </c>
      <c r="CY194" s="30"/>
      <c r="CZ194" s="30"/>
      <c r="DA194" s="30"/>
      <c r="DB194" s="30">
        <v>110600</v>
      </c>
      <c r="DC194" s="30">
        <v>110600</v>
      </c>
      <c r="DD194" s="30"/>
      <c r="DE194" s="30"/>
      <c r="DF194" s="30"/>
      <c r="DG194" s="30">
        <v>123634</v>
      </c>
      <c r="DH194" s="30">
        <v>123634</v>
      </c>
      <c r="DI194" s="30"/>
      <c r="DJ194" s="30"/>
      <c r="DK194" s="30"/>
      <c r="DL194" s="30">
        <v>94504</v>
      </c>
      <c r="DM194" s="30">
        <v>94504</v>
      </c>
      <c r="DN194" s="30"/>
      <c r="DO194" s="30"/>
      <c r="DP194" s="30"/>
      <c r="DQ194" s="30">
        <v>110600</v>
      </c>
      <c r="DR194" s="30">
        <v>110600</v>
      </c>
      <c r="DS194" s="30"/>
      <c r="DT194" s="30"/>
      <c r="DU194" s="30"/>
      <c r="DV194" s="30">
        <v>123634</v>
      </c>
      <c r="DW194" s="30">
        <v>123634</v>
      </c>
      <c r="DX194" s="30"/>
      <c r="DY194" s="30"/>
      <c r="DZ194" s="30"/>
      <c r="EA194" s="31" t="s">
        <v>51</v>
      </c>
      <c r="EB194" s="1"/>
      <c r="EC194" s="1"/>
    </row>
    <row r="195" spans="1:133" ht="409.5" x14ac:dyDescent="0.9">
      <c r="A195" s="134"/>
      <c r="B195" s="137"/>
      <c r="C195" s="24" t="s">
        <v>303</v>
      </c>
      <c r="D195" s="24" t="s">
        <v>304</v>
      </c>
      <c r="E195" s="24" t="s">
        <v>305</v>
      </c>
      <c r="F195" s="24"/>
      <c r="G195" s="24"/>
      <c r="H195" s="24"/>
      <c r="I195" s="24"/>
      <c r="J195" s="24"/>
      <c r="K195" s="24"/>
      <c r="L195" s="24"/>
      <c r="M195" s="24"/>
      <c r="N195" s="24"/>
      <c r="O195" s="24"/>
      <c r="P195" s="24"/>
      <c r="Q195" s="24"/>
      <c r="R195" s="24"/>
      <c r="S195" s="24"/>
      <c r="T195" s="24"/>
      <c r="U195" s="24"/>
      <c r="V195" s="24"/>
      <c r="W195" s="24"/>
      <c r="X195" s="24"/>
      <c r="Y195" s="24"/>
      <c r="Z195" s="24"/>
      <c r="AA195" s="24" t="s">
        <v>52</v>
      </c>
      <c r="AB195" s="24" t="s">
        <v>45</v>
      </c>
      <c r="AC195" s="25" t="s">
        <v>53</v>
      </c>
      <c r="AD195" s="24"/>
      <c r="AE195" s="24"/>
      <c r="AF195" s="25"/>
      <c r="AG195" s="26" t="s">
        <v>338</v>
      </c>
      <c r="AH195" s="24" t="s">
        <v>45</v>
      </c>
      <c r="AI195" s="28" t="s">
        <v>320</v>
      </c>
      <c r="AJ195" s="137"/>
      <c r="AK195" s="29" t="s">
        <v>301</v>
      </c>
      <c r="AL195" s="29" t="s">
        <v>302</v>
      </c>
      <c r="AM195" s="29" t="s">
        <v>127</v>
      </c>
      <c r="AN195" s="29" t="s">
        <v>85</v>
      </c>
      <c r="AO195" s="30">
        <v>28480</v>
      </c>
      <c r="AP195" s="30">
        <v>28480</v>
      </c>
      <c r="AQ195" s="30">
        <v>28480</v>
      </c>
      <c r="AR195" s="30">
        <v>28480</v>
      </c>
      <c r="AS195" s="30"/>
      <c r="AT195" s="30"/>
      <c r="AU195" s="30"/>
      <c r="AV195" s="30"/>
      <c r="AW195" s="30"/>
      <c r="AX195" s="30"/>
      <c r="AY195" s="30">
        <v>33400</v>
      </c>
      <c r="AZ195" s="30">
        <v>33400</v>
      </c>
      <c r="BA195" s="30"/>
      <c r="BB195" s="30"/>
      <c r="BC195" s="30"/>
      <c r="BD195" s="30">
        <v>34566</v>
      </c>
      <c r="BE195" s="30">
        <v>34566</v>
      </c>
      <c r="BF195" s="30"/>
      <c r="BG195" s="30"/>
      <c r="BH195" s="30"/>
      <c r="BI195" s="30">
        <v>39456</v>
      </c>
      <c r="BJ195" s="30">
        <v>39456</v>
      </c>
      <c r="BK195" s="30"/>
      <c r="BL195" s="30"/>
      <c r="BM195" s="30"/>
      <c r="BN195" s="30">
        <v>39456</v>
      </c>
      <c r="BO195" s="30">
        <v>39456</v>
      </c>
      <c r="BP195" s="30"/>
      <c r="BQ195" s="30"/>
      <c r="BR195" s="30"/>
      <c r="BS195" s="30">
        <v>28480</v>
      </c>
      <c r="BT195" s="30">
        <v>28480</v>
      </c>
      <c r="BU195" s="30">
        <v>28480</v>
      </c>
      <c r="BV195" s="30">
        <v>28480</v>
      </c>
      <c r="BW195" s="30"/>
      <c r="BX195" s="30"/>
      <c r="BY195" s="30"/>
      <c r="BZ195" s="30"/>
      <c r="CA195" s="30"/>
      <c r="CB195" s="30"/>
      <c r="CC195" s="30">
        <v>33400</v>
      </c>
      <c r="CD195" s="30">
        <v>33400</v>
      </c>
      <c r="CE195" s="30"/>
      <c r="CF195" s="30"/>
      <c r="CG195" s="30"/>
      <c r="CH195" s="30">
        <v>34566</v>
      </c>
      <c r="CI195" s="30">
        <v>34566</v>
      </c>
      <c r="CJ195" s="30"/>
      <c r="CK195" s="30"/>
      <c r="CL195" s="30"/>
      <c r="CM195" s="30">
        <v>39456</v>
      </c>
      <c r="CN195" s="30">
        <v>39456</v>
      </c>
      <c r="CO195" s="30"/>
      <c r="CP195" s="30"/>
      <c r="CQ195" s="30"/>
      <c r="CR195" s="30">
        <v>39456</v>
      </c>
      <c r="CS195" s="30">
        <v>39456</v>
      </c>
      <c r="CT195" s="30"/>
      <c r="CU195" s="30"/>
      <c r="CV195" s="30"/>
      <c r="CW195" s="30">
        <v>28480</v>
      </c>
      <c r="CX195" s="30">
        <v>28480</v>
      </c>
      <c r="CY195" s="30"/>
      <c r="CZ195" s="30"/>
      <c r="DA195" s="30"/>
      <c r="DB195" s="30">
        <v>33400</v>
      </c>
      <c r="DC195" s="30">
        <v>33400</v>
      </c>
      <c r="DD195" s="30"/>
      <c r="DE195" s="30"/>
      <c r="DF195" s="30"/>
      <c r="DG195" s="30">
        <v>34566</v>
      </c>
      <c r="DH195" s="30">
        <v>34566</v>
      </c>
      <c r="DI195" s="30"/>
      <c r="DJ195" s="30"/>
      <c r="DK195" s="30"/>
      <c r="DL195" s="30">
        <v>28480</v>
      </c>
      <c r="DM195" s="30">
        <v>28480</v>
      </c>
      <c r="DN195" s="30"/>
      <c r="DO195" s="30"/>
      <c r="DP195" s="30"/>
      <c r="DQ195" s="30">
        <v>33400</v>
      </c>
      <c r="DR195" s="30">
        <v>33400</v>
      </c>
      <c r="DS195" s="30"/>
      <c r="DT195" s="30"/>
      <c r="DU195" s="30"/>
      <c r="DV195" s="30">
        <v>34566</v>
      </c>
      <c r="DW195" s="30">
        <v>34566</v>
      </c>
      <c r="DX195" s="30"/>
      <c r="DY195" s="30"/>
      <c r="DZ195" s="30"/>
      <c r="EA195" s="31" t="s">
        <v>51</v>
      </c>
      <c r="EB195" s="12" t="s">
        <v>54</v>
      </c>
      <c r="EC195" s="1"/>
    </row>
    <row r="196" spans="1:133" ht="409.5" x14ac:dyDescent="0.9">
      <c r="A196" s="134"/>
      <c r="B196" s="137"/>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6" t="s">
        <v>353</v>
      </c>
      <c r="AH196" s="24" t="s">
        <v>45</v>
      </c>
      <c r="AI196" s="25" t="s">
        <v>325</v>
      </c>
      <c r="AJ196" s="137"/>
      <c r="AK196" s="29" t="s">
        <v>301</v>
      </c>
      <c r="AL196" s="29" t="s">
        <v>302</v>
      </c>
      <c r="AM196" s="29" t="s">
        <v>89</v>
      </c>
      <c r="AN196" s="29" t="s">
        <v>61</v>
      </c>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c r="CM196" s="30"/>
      <c r="CN196" s="30"/>
      <c r="CO196" s="30"/>
      <c r="CP196" s="30"/>
      <c r="CQ196" s="30"/>
      <c r="CR196" s="30"/>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c r="EA196" s="31" t="s">
        <v>51</v>
      </c>
      <c r="EB196" s="12" t="s">
        <v>55</v>
      </c>
      <c r="EC196" s="1"/>
    </row>
    <row r="197" spans="1:133" ht="366" x14ac:dyDescent="0.9">
      <c r="A197" s="134"/>
      <c r="B197" s="137"/>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6"/>
      <c r="AH197" s="24" t="s">
        <v>45</v>
      </c>
      <c r="AI197" s="25" t="s">
        <v>327</v>
      </c>
      <c r="AJ197" s="137"/>
      <c r="AK197" s="29" t="s">
        <v>301</v>
      </c>
      <c r="AL197" s="29" t="s">
        <v>302</v>
      </c>
      <c r="AM197" s="29" t="s">
        <v>60</v>
      </c>
      <c r="AN197" s="29" t="s">
        <v>78</v>
      </c>
      <c r="AO197" s="30">
        <v>13200</v>
      </c>
      <c r="AP197" s="30">
        <v>13200</v>
      </c>
      <c r="AQ197" s="30">
        <v>13200</v>
      </c>
      <c r="AR197" s="30">
        <v>13200</v>
      </c>
      <c r="AS197" s="30"/>
      <c r="AT197" s="30"/>
      <c r="AU197" s="30"/>
      <c r="AV197" s="30"/>
      <c r="AW197" s="30">
        <v>0</v>
      </c>
      <c r="AX197" s="30">
        <v>0</v>
      </c>
      <c r="AY197" s="30">
        <v>19000</v>
      </c>
      <c r="AZ197" s="30">
        <v>19000</v>
      </c>
      <c r="BA197" s="30"/>
      <c r="BB197" s="30"/>
      <c r="BC197" s="30"/>
      <c r="BD197" s="30">
        <v>19700</v>
      </c>
      <c r="BE197" s="30">
        <v>19700</v>
      </c>
      <c r="BF197" s="30"/>
      <c r="BG197" s="30"/>
      <c r="BH197" s="30"/>
      <c r="BI197" s="30">
        <v>19700</v>
      </c>
      <c r="BJ197" s="30">
        <v>19700</v>
      </c>
      <c r="BK197" s="30"/>
      <c r="BL197" s="30"/>
      <c r="BM197" s="30"/>
      <c r="BN197" s="30">
        <v>19700</v>
      </c>
      <c r="BO197" s="30">
        <v>19700</v>
      </c>
      <c r="BP197" s="30"/>
      <c r="BQ197" s="30"/>
      <c r="BR197" s="30"/>
      <c r="BS197" s="30">
        <v>13200</v>
      </c>
      <c r="BT197" s="30">
        <v>13200</v>
      </c>
      <c r="BU197" s="30">
        <v>13200</v>
      </c>
      <c r="BV197" s="30">
        <v>13200</v>
      </c>
      <c r="BW197" s="30"/>
      <c r="BX197" s="30"/>
      <c r="BY197" s="30"/>
      <c r="BZ197" s="30"/>
      <c r="CA197" s="30">
        <v>0</v>
      </c>
      <c r="CB197" s="30">
        <v>0</v>
      </c>
      <c r="CC197" s="30">
        <v>19000</v>
      </c>
      <c r="CD197" s="30">
        <v>19000</v>
      </c>
      <c r="CE197" s="30"/>
      <c r="CF197" s="30"/>
      <c r="CG197" s="30"/>
      <c r="CH197" s="30">
        <v>19700</v>
      </c>
      <c r="CI197" s="30">
        <v>19700</v>
      </c>
      <c r="CJ197" s="30"/>
      <c r="CK197" s="30"/>
      <c r="CL197" s="30"/>
      <c r="CM197" s="30">
        <v>19700</v>
      </c>
      <c r="CN197" s="30">
        <v>19700</v>
      </c>
      <c r="CO197" s="30"/>
      <c r="CP197" s="30"/>
      <c r="CQ197" s="30"/>
      <c r="CR197" s="30">
        <v>19700</v>
      </c>
      <c r="CS197" s="30">
        <v>19700</v>
      </c>
      <c r="CT197" s="30"/>
      <c r="CU197" s="30"/>
      <c r="CV197" s="30"/>
      <c r="CW197" s="30">
        <v>13200</v>
      </c>
      <c r="CX197" s="30">
        <v>13200</v>
      </c>
      <c r="CY197" s="30"/>
      <c r="CZ197" s="30"/>
      <c r="DA197" s="30">
        <v>0</v>
      </c>
      <c r="DB197" s="30">
        <v>19000</v>
      </c>
      <c r="DC197" s="30">
        <v>19000</v>
      </c>
      <c r="DD197" s="30"/>
      <c r="DE197" s="30"/>
      <c r="DF197" s="30"/>
      <c r="DG197" s="30">
        <v>19700</v>
      </c>
      <c r="DH197" s="30">
        <v>19700</v>
      </c>
      <c r="DI197" s="30"/>
      <c r="DJ197" s="30"/>
      <c r="DK197" s="30"/>
      <c r="DL197" s="30">
        <v>13200</v>
      </c>
      <c r="DM197" s="30">
        <v>13200</v>
      </c>
      <c r="DN197" s="30"/>
      <c r="DO197" s="30"/>
      <c r="DP197" s="30">
        <v>0</v>
      </c>
      <c r="DQ197" s="30">
        <v>19000</v>
      </c>
      <c r="DR197" s="30">
        <v>19000</v>
      </c>
      <c r="DS197" s="30"/>
      <c r="DT197" s="30"/>
      <c r="DU197" s="30"/>
      <c r="DV197" s="30">
        <v>19700</v>
      </c>
      <c r="DW197" s="30">
        <v>19700</v>
      </c>
      <c r="DX197" s="30"/>
      <c r="DY197" s="30"/>
      <c r="DZ197" s="30"/>
      <c r="EA197" s="31" t="s">
        <v>51</v>
      </c>
      <c r="EB197" s="12" t="s">
        <v>56</v>
      </c>
      <c r="EC197" s="1"/>
    </row>
    <row r="198" spans="1:133" ht="91.5" x14ac:dyDescent="0.9">
      <c r="A198" s="135"/>
      <c r="B198" s="137"/>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4"/>
      <c r="AH198" s="24"/>
      <c r="AI198" s="25"/>
      <c r="AJ198" s="137"/>
      <c r="AK198" s="29" t="s">
        <v>301</v>
      </c>
      <c r="AL198" s="29" t="s">
        <v>302</v>
      </c>
      <c r="AM198" s="29" t="s">
        <v>81</v>
      </c>
      <c r="AN198" s="29" t="s">
        <v>61</v>
      </c>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30"/>
      <c r="CR198" s="30"/>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c r="EA198" s="31" t="s">
        <v>51</v>
      </c>
      <c r="EB198" s="12" t="s">
        <v>80</v>
      </c>
      <c r="EC198" s="1"/>
    </row>
    <row r="199" spans="1:133" ht="409.5" x14ac:dyDescent="0.9">
      <c r="A199" s="19" t="s">
        <v>306</v>
      </c>
      <c r="B199" s="20" t="s">
        <v>307</v>
      </c>
      <c r="C199" s="21" t="s">
        <v>42</v>
      </c>
      <c r="D199" s="21" t="s">
        <v>42</v>
      </c>
      <c r="E199" s="21" t="s">
        <v>42</v>
      </c>
      <c r="F199" s="21" t="s">
        <v>42</v>
      </c>
      <c r="G199" s="21" t="s">
        <v>42</v>
      </c>
      <c r="H199" s="21" t="s">
        <v>42</v>
      </c>
      <c r="I199" s="21" t="s">
        <v>42</v>
      </c>
      <c r="J199" s="21" t="s">
        <v>42</v>
      </c>
      <c r="K199" s="21" t="s">
        <v>42</v>
      </c>
      <c r="L199" s="21" t="s">
        <v>42</v>
      </c>
      <c r="M199" s="21" t="s">
        <v>42</v>
      </c>
      <c r="N199" s="21" t="s">
        <v>42</v>
      </c>
      <c r="O199" s="21" t="s">
        <v>42</v>
      </c>
      <c r="P199" s="21" t="s">
        <v>42</v>
      </c>
      <c r="Q199" s="21" t="s">
        <v>42</v>
      </c>
      <c r="R199" s="21" t="s">
        <v>42</v>
      </c>
      <c r="S199" s="21" t="s">
        <v>42</v>
      </c>
      <c r="T199" s="21" t="s">
        <v>42</v>
      </c>
      <c r="U199" s="21" t="s">
        <v>42</v>
      </c>
      <c r="V199" s="21" t="s">
        <v>42</v>
      </c>
      <c r="W199" s="21" t="s">
        <v>42</v>
      </c>
      <c r="X199" s="21" t="s">
        <v>42</v>
      </c>
      <c r="Y199" s="21" t="s">
        <v>42</v>
      </c>
      <c r="Z199" s="21" t="s">
        <v>42</v>
      </c>
      <c r="AA199" s="21" t="s">
        <v>42</v>
      </c>
      <c r="AB199" s="21" t="s">
        <v>42</v>
      </c>
      <c r="AC199" s="21" t="s">
        <v>42</v>
      </c>
      <c r="AD199" s="21" t="s">
        <v>42</v>
      </c>
      <c r="AE199" s="21" t="s">
        <v>42</v>
      </c>
      <c r="AF199" s="21" t="s">
        <v>42</v>
      </c>
      <c r="AG199" s="22" t="s">
        <v>42</v>
      </c>
      <c r="AH199" s="22" t="s">
        <v>42</v>
      </c>
      <c r="AI199" s="22" t="s">
        <v>42</v>
      </c>
      <c r="AJ199" s="21" t="s">
        <v>42</v>
      </c>
      <c r="AK199" s="21" t="s">
        <v>42</v>
      </c>
      <c r="AL199" s="21" t="s">
        <v>42</v>
      </c>
      <c r="AM199" s="21" t="s">
        <v>42</v>
      </c>
      <c r="AN199" s="21" t="s">
        <v>42</v>
      </c>
      <c r="AO199" s="23">
        <f>AO200</f>
        <v>1534</v>
      </c>
      <c r="AP199" s="23">
        <f t="shared" ref="AP199:DB199" si="84">AP200</f>
        <v>1534</v>
      </c>
      <c r="AQ199" s="23">
        <f t="shared" si="84"/>
        <v>0</v>
      </c>
      <c r="AR199" s="23">
        <f t="shared" si="84"/>
        <v>0</v>
      </c>
      <c r="AS199" s="23">
        <f t="shared" si="84"/>
        <v>0</v>
      </c>
      <c r="AT199" s="23">
        <f t="shared" si="84"/>
        <v>0</v>
      </c>
      <c r="AU199" s="23">
        <f t="shared" si="84"/>
        <v>0</v>
      </c>
      <c r="AV199" s="23">
        <f t="shared" si="84"/>
        <v>0</v>
      </c>
      <c r="AW199" s="23">
        <f t="shared" si="84"/>
        <v>1534</v>
      </c>
      <c r="AX199" s="23">
        <f t="shared" si="84"/>
        <v>1534</v>
      </c>
      <c r="AY199" s="23">
        <f t="shared" si="84"/>
        <v>0</v>
      </c>
      <c r="AZ199" s="23">
        <f t="shared" si="84"/>
        <v>0</v>
      </c>
      <c r="BA199" s="23">
        <f t="shared" si="84"/>
        <v>0</v>
      </c>
      <c r="BB199" s="23">
        <f t="shared" si="84"/>
        <v>0</v>
      </c>
      <c r="BC199" s="23">
        <f t="shared" si="84"/>
        <v>0</v>
      </c>
      <c r="BD199" s="23">
        <f t="shared" si="84"/>
        <v>0</v>
      </c>
      <c r="BE199" s="23">
        <f t="shared" si="84"/>
        <v>0</v>
      </c>
      <c r="BF199" s="23">
        <f t="shared" si="84"/>
        <v>0</v>
      </c>
      <c r="BG199" s="23">
        <f t="shared" si="84"/>
        <v>0</v>
      </c>
      <c r="BH199" s="23">
        <f t="shared" si="84"/>
        <v>0</v>
      </c>
      <c r="BI199" s="23">
        <f t="shared" si="84"/>
        <v>0</v>
      </c>
      <c r="BJ199" s="23">
        <f t="shared" si="84"/>
        <v>0</v>
      </c>
      <c r="BK199" s="23">
        <f t="shared" si="84"/>
        <v>0</v>
      </c>
      <c r="BL199" s="23">
        <f t="shared" si="84"/>
        <v>0</v>
      </c>
      <c r="BM199" s="23">
        <f t="shared" si="84"/>
        <v>0</v>
      </c>
      <c r="BN199" s="23">
        <f t="shared" si="84"/>
        <v>0</v>
      </c>
      <c r="BO199" s="23">
        <f t="shared" si="84"/>
        <v>0</v>
      </c>
      <c r="BP199" s="23">
        <f t="shared" si="84"/>
        <v>0</v>
      </c>
      <c r="BQ199" s="23">
        <f t="shared" si="84"/>
        <v>0</v>
      </c>
      <c r="BR199" s="23">
        <f t="shared" si="84"/>
        <v>0</v>
      </c>
      <c r="BS199" s="23">
        <f>BS200</f>
        <v>1534</v>
      </c>
      <c r="BT199" s="23">
        <f t="shared" si="84"/>
        <v>1534</v>
      </c>
      <c r="BU199" s="23">
        <f t="shared" si="84"/>
        <v>0</v>
      </c>
      <c r="BV199" s="23">
        <f t="shared" si="84"/>
        <v>0</v>
      </c>
      <c r="BW199" s="23">
        <f t="shared" si="84"/>
        <v>0</v>
      </c>
      <c r="BX199" s="23">
        <f t="shared" si="84"/>
        <v>0</v>
      </c>
      <c r="BY199" s="23">
        <f t="shared" si="84"/>
        <v>0</v>
      </c>
      <c r="BZ199" s="23">
        <f t="shared" si="84"/>
        <v>0</v>
      </c>
      <c r="CA199" s="23">
        <f t="shared" si="84"/>
        <v>1534</v>
      </c>
      <c r="CB199" s="23">
        <f t="shared" si="84"/>
        <v>1534</v>
      </c>
      <c r="CC199" s="23">
        <f t="shared" si="84"/>
        <v>0</v>
      </c>
      <c r="CD199" s="23">
        <f t="shared" si="84"/>
        <v>0</v>
      </c>
      <c r="CE199" s="23">
        <f t="shared" si="84"/>
        <v>0</v>
      </c>
      <c r="CF199" s="23">
        <f t="shared" si="84"/>
        <v>0</v>
      </c>
      <c r="CG199" s="23">
        <f t="shared" si="84"/>
        <v>0</v>
      </c>
      <c r="CH199" s="23">
        <f t="shared" si="84"/>
        <v>0</v>
      </c>
      <c r="CI199" s="23">
        <f t="shared" si="84"/>
        <v>0</v>
      </c>
      <c r="CJ199" s="23">
        <f t="shared" si="84"/>
        <v>0</v>
      </c>
      <c r="CK199" s="23">
        <f t="shared" si="84"/>
        <v>0</v>
      </c>
      <c r="CL199" s="23">
        <f t="shared" si="84"/>
        <v>0</v>
      </c>
      <c r="CM199" s="23">
        <f t="shared" si="84"/>
        <v>0</v>
      </c>
      <c r="CN199" s="23">
        <f t="shared" si="84"/>
        <v>0</v>
      </c>
      <c r="CO199" s="23">
        <f t="shared" si="84"/>
        <v>0</v>
      </c>
      <c r="CP199" s="23">
        <f t="shared" si="84"/>
        <v>0</v>
      </c>
      <c r="CQ199" s="23">
        <f t="shared" si="84"/>
        <v>0</v>
      </c>
      <c r="CR199" s="23">
        <f t="shared" si="84"/>
        <v>0</v>
      </c>
      <c r="CS199" s="23">
        <f t="shared" si="84"/>
        <v>0</v>
      </c>
      <c r="CT199" s="23">
        <f t="shared" si="84"/>
        <v>0</v>
      </c>
      <c r="CU199" s="23">
        <f t="shared" si="84"/>
        <v>0</v>
      </c>
      <c r="CV199" s="23">
        <f t="shared" si="84"/>
        <v>0</v>
      </c>
      <c r="CW199" s="23">
        <f>CW200</f>
        <v>1534</v>
      </c>
      <c r="CX199" s="23">
        <f t="shared" si="84"/>
        <v>0</v>
      </c>
      <c r="CY199" s="23">
        <f t="shared" si="84"/>
        <v>0</v>
      </c>
      <c r="CZ199" s="23">
        <f t="shared" si="84"/>
        <v>0</v>
      </c>
      <c r="DA199" s="23">
        <f t="shared" si="84"/>
        <v>1534</v>
      </c>
      <c r="DB199" s="23">
        <f t="shared" si="84"/>
        <v>0</v>
      </c>
      <c r="DC199" s="23">
        <f t="shared" ref="DC199:DK200" si="85">DC200</f>
        <v>0</v>
      </c>
      <c r="DD199" s="23">
        <f t="shared" si="85"/>
        <v>0</v>
      </c>
      <c r="DE199" s="23">
        <f t="shared" si="85"/>
        <v>0</v>
      </c>
      <c r="DF199" s="23">
        <f t="shared" si="85"/>
        <v>0</v>
      </c>
      <c r="DG199" s="23">
        <f t="shared" si="85"/>
        <v>0</v>
      </c>
      <c r="DH199" s="23">
        <f t="shared" si="85"/>
        <v>0</v>
      </c>
      <c r="DI199" s="23">
        <f t="shared" si="85"/>
        <v>0</v>
      </c>
      <c r="DJ199" s="23">
        <f t="shared" si="85"/>
        <v>0</v>
      </c>
      <c r="DK199" s="23">
        <f t="shared" si="85"/>
        <v>0</v>
      </c>
      <c r="DL199" s="23">
        <f>DL200</f>
        <v>1534</v>
      </c>
      <c r="DM199" s="23">
        <f t="shared" ref="DM199:DZ200" si="86">DM200</f>
        <v>0</v>
      </c>
      <c r="DN199" s="23">
        <f t="shared" si="86"/>
        <v>0</v>
      </c>
      <c r="DO199" s="23">
        <f t="shared" si="86"/>
        <v>0</v>
      </c>
      <c r="DP199" s="23">
        <f t="shared" si="86"/>
        <v>1534</v>
      </c>
      <c r="DQ199" s="23">
        <f t="shared" si="86"/>
        <v>0</v>
      </c>
      <c r="DR199" s="23">
        <f t="shared" si="86"/>
        <v>0</v>
      </c>
      <c r="DS199" s="23">
        <f t="shared" si="86"/>
        <v>0</v>
      </c>
      <c r="DT199" s="23">
        <f t="shared" si="86"/>
        <v>0</v>
      </c>
      <c r="DU199" s="23">
        <f t="shared" si="86"/>
        <v>0</v>
      </c>
      <c r="DV199" s="23">
        <f t="shared" si="86"/>
        <v>0</v>
      </c>
      <c r="DW199" s="23">
        <f t="shared" si="86"/>
        <v>0</v>
      </c>
      <c r="DX199" s="23">
        <f t="shared" si="86"/>
        <v>0</v>
      </c>
      <c r="DY199" s="23">
        <f t="shared" si="86"/>
        <v>0</v>
      </c>
      <c r="DZ199" s="23">
        <f t="shared" si="86"/>
        <v>0</v>
      </c>
      <c r="EA199" s="21"/>
      <c r="EB199" s="1"/>
      <c r="EC199" s="1"/>
    </row>
    <row r="200" spans="1:133" ht="360" x14ac:dyDescent="0.9">
      <c r="A200" s="19" t="s">
        <v>308</v>
      </c>
      <c r="B200" s="20" t="s">
        <v>309</v>
      </c>
      <c r="C200" s="21" t="s">
        <v>42</v>
      </c>
      <c r="D200" s="21" t="s">
        <v>42</v>
      </c>
      <c r="E200" s="21" t="s">
        <v>42</v>
      </c>
      <c r="F200" s="21" t="s">
        <v>42</v>
      </c>
      <c r="G200" s="21" t="s">
        <v>42</v>
      </c>
      <c r="H200" s="21" t="s">
        <v>42</v>
      </c>
      <c r="I200" s="21" t="s">
        <v>42</v>
      </c>
      <c r="J200" s="21" t="s">
        <v>42</v>
      </c>
      <c r="K200" s="21" t="s">
        <v>42</v>
      </c>
      <c r="L200" s="21" t="s">
        <v>42</v>
      </c>
      <c r="M200" s="21" t="s">
        <v>42</v>
      </c>
      <c r="N200" s="21" t="s">
        <v>42</v>
      </c>
      <c r="O200" s="21" t="s">
        <v>42</v>
      </c>
      <c r="P200" s="21" t="s">
        <v>42</v>
      </c>
      <c r="Q200" s="21" t="s">
        <v>42</v>
      </c>
      <c r="R200" s="21" t="s">
        <v>42</v>
      </c>
      <c r="S200" s="21" t="s">
        <v>42</v>
      </c>
      <c r="T200" s="21" t="s">
        <v>42</v>
      </c>
      <c r="U200" s="21" t="s">
        <v>42</v>
      </c>
      <c r="V200" s="21" t="s">
        <v>42</v>
      </c>
      <c r="W200" s="21" t="s">
        <v>42</v>
      </c>
      <c r="X200" s="21" t="s">
        <v>42</v>
      </c>
      <c r="Y200" s="21" t="s">
        <v>42</v>
      </c>
      <c r="Z200" s="21" t="s">
        <v>42</v>
      </c>
      <c r="AA200" s="21" t="s">
        <v>42</v>
      </c>
      <c r="AB200" s="21" t="s">
        <v>42</v>
      </c>
      <c r="AC200" s="21" t="s">
        <v>42</v>
      </c>
      <c r="AD200" s="21" t="s">
        <v>42</v>
      </c>
      <c r="AE200" s="21" t="s">
        <v>42</v>
      </c>
      <c r="AF200" s="21" t="s">
        <v>42</v>
      </c>
      <c r="AG200" s="22" t="s">
        <v>42</v>
      </c>
      <c r="AH200" s="22" t="s">
        <v>42</v>
      </c>
      <c r="AI200" s="22" t="s">
        <v>42</v>
      </c>
      <c r="AJ200" s="21" t="s">
        <v>42</v>
      </c>
      <c r="AK200" s="21" t="s">
        <v>42</v>
      </c>
      <c r="AL200" s="21" t="s">
        <v>42</v>
      </c>
      <c r="AM200" s="21" t="s">
        <v>42</v>
      </c>
      <c r="AN200" s="21" t="s">
        <v>42</v>
      </c>
      <c r="AO200" s="23">
        <f>AO201</f>
        <v>1534</v>
      </c>
      <c r="AP200" s="23">
        <f t="shared" ref="AP200:DB200" si="87">AP201</f>
        <v>1534</v>
      </c>
      <c r="AQ200" s="23">
        <f t="shared" si="87"/>
        <v>0</v>
      </c>
      <c r="AR200" s="23">
        <f t="shared" si="87"/>
        <v>0</v>
      </c>
      <c r="AS200" s="23">
        <f t="shared" si="87"/>
        <v>0</v>
      </c>
      <c r="AT200" s="23">
        <f t="shared" si="87"/>
        <v>0</v>
      </c>
      <c r="AU200" s="23">
        <f t="shared" si="87"/>
        <v>0</v>
      </c>
      <c r="AV200" s="23">
        <f t="shared" si="87"/>
        <v>0</v>
      </c>
      <c r="AW200" s="23">
        <f t="shared" si="87"/>
        <v>1534</v>
      </c>
      <c r="AX200" s="23">
        <f t="shared" si="87"/>
        <v>1534</v>
      </c>
      <c r="AY200" s="23">
        <f t="shared" si="87"/>
        <v>0</v>
      </c>
      <c r="AZ200" s="23">
        <f t="shared" si="87"/>
        <v>0</v>
      </c>
      <c r="BA200" s="23">
        <f t="shared" si="87"/>
        <v>0</v>
      </c>
      <c r="BB200" s="23">
        <f t="shared" si="87"/>
        <v>0</v>
      </c>
      <c r="BC200" s="23">
        <f t="shared" si="87"/>
        <v>0</v>
      </c>
      <c r="BD200" s="23">
        <f t="shared" si="87"/>
        <v>0</v>
      </c>
      <c r="BE200" s="23">
        <f t="shared" si="87"/>
        <v>0</v>
      </c>
      <c r="BF200" s="23">
        <f t="shared" si="87"/>
        <v>0</v>
      </c>
      <c r="BG200" s="23">
        <f t="shared" si="87"/>
        <v>0</v>
      </c>
      <c r="BH200" s="23">
        <f t="shared" si="87"/>
        <v>0</v>
      </c>
      <c r="BI200" s="23">
        <f t="shared" si="87"/>
        <v>0</v>
      </c>
      <c r="BJ200" s="23">
        <f t="shared" si="87"/>
        <v>0</v>
      </c>
      <c r="BK200" s="23">
        <f t="shared" si="87"/>
        <v>0</v>
      </c>
      <c r="BL200" s="23">
        <f t="shared" si="87"/>
        <v>0</v>
      </c>
      <c r="BM200" s="23">
        <f t="shared" si="87"/>
        <v>0</v>
      </c>
      <c r="BN200" s="23">
        <f t="shared" si="87"/>
        <v>0</v>
      </c>
      <c r="BO200" s="23">
        <f t="shared" si="87"/>
        <v>0</v>
      </c>
      <c r="BP200" s="23">
        <f t="shared" si="87"/>
        <v>0</v>
      </c>
      <c r="BQ200" s="23">
        <f t="shared" si="87"/>
        <v>0</v>
      </c>
      <c r="BR200" s="23">
        <f t="shared" si="87"/>
        <v>0</v>
      </c>
      <c r="BS200" s="23">
        <f>BS201</f>
        <v>1534</v>
      </c>
      <c r="BT200" s="23">
        <f t="shared" si="87"/>
        <v>1534</v>
      </c>
      <c r="BU200" s="23">
        <f t="shared" si="87"/>
        <v>0</v>
      </c>
      <c r="BV200" s="23">
        <f t="shared" si="87"/>
        <v>0</v>
      </c>
      <c r="BW200" s="23">
        <f t="shared" si="87"/>
        <v>0</v>
      </c>
      <c r="BX200" s="23">
        <f t="shared" si="87"/>
        <v>0</v>
      </c>
      <c r="BY200" s="23">
        <f t="shared" si="87"/>
        <v>0</v>
      </c>
      <c r="BZ200" s="23">
        <f t="shared" si="87"/>
        <v>0</v>
      </c>
      <c r="CA200" s="23">
        <f t="shared" si="87"/>
        <v>1534</v>
      </c>
      <c r="CB200" s="23">
        <f t="shared" si="87"/>
        <v>1534</v>
      </c>
      <c r="CC200" s="23">
        <f t="shared" si="87"/>
        <v>0</v>
      </c>
      <c r="CD200" s="23">
        <f t="shared" si="87"/>
        <v>0</v>
      </c>
      <c r="CE200" s="23">
        <f t="shared" si="87"/>
        <v>0</v>
      </c>
      <c r="CF200" s="23">
        <f t="shared" si="87"/>
        <v>0</v>
      </c>
      <c r="CG200" s="23">
        <f t="shared" si="87"/>
        <v>0</v>
      </c>
      <c r="CH200" s="23">
        <f t="shared" si="87"/>
        <v>0</v>
      </c>
      <c r="CI200" s="23">
        <f t="shared" si="87"/>
        <v>0</v>
      </c>
      <c r="CJ200" s="23">
        <f t="shared" si="87"/>
        <v>0</v>
      </c>
      <c r="CK200" s="23">
        <f t="shared" si="87"/>
        <v>0</v>
      </c>
      <c r="CL200" s="23">
        <f t="shared" si="87"/>
        <v>0</v>
      </c>
      <c r="CM200" s="23">
        <f t="shared" si="87"/>
        <v>0</v>
      </c>
      <c r="CN200" s="23">
        <f t="shared" si="87"/>
        <v>0</v>
      </c>
      <c r="CO200" s="23">
        <f t="shared" si="87"/>
        <v>0</v>
      </c>
      <c r="CP200" s="23">
        <f t="shared" si="87"/>
        <v>0</v>
      </c>
      <c r="CQ200" s="23">
        <f t="shared" si="87"/>
        <v>0</v>
      </c>
      <c r="CR200" s="23">
        <f t="shared" si="87"/>
        <v>0</v>
      </c>
      <c r="CS200" s="23">
        <f t="shared" si="87"/>
        <v>0</v>
      </c>
      <c r="CT200" s="23">
        <f t="shared" si="87"/>
        <v>0</v>
      </c>
      <c r="CU200" s="23">
        <f t="shared" si="87"/>
        <v>0</v>
      </c>
      <c r="CV200" s="23">
        <f t="shared" si="87"/>
        <v>0</v>
      </c>
      <c r="CW200" s="23">
        <f>CW201</f>
        <v>1534</v>
      </c>
      <c r="CX200" s="23">
        <f t="shared" si="87"/>
        <v>0</v>
      </c>
      <c r="CY200" s="23">
        <f t="shared" si="87"/>
        <v>0</v>
      </c>
      <c r="CZ200" s="23">
        <f t="shared" si="87"/>
        <v>0</v>
      </c>
      <c r="DA200" s="23">
        <f t="shared" si="87"/>
        <v>1534</v>
      </c>
      <c r="DB200" s="23">
        <f t="shared" si="87"/>
        <v>0</v>
      </c>
      <c r="DC200" s="23">
        <f t="shared" si="85"/>
        <v>0</v>
      </c>
      <c r="DD200" s="23">
        <f t="shared" si="85"/>
        <v>0</v>
      </c>
      <c r="DE200" s="23">
        <f t="shared" si="85"/>
        <v>0</v>
      </c>
      <c r="DF200" s="23">
        <f t="shared" si="85"/>
        <v>0</v>
      </c>
      <c r="DG200" s="23">
        <f t="shared" si="85"/>
        <v>0</v>
      </c>
      <c r="DH200" s="23">
        <f t="shared" si="85"/>
        <v>0</v>
      </c>
      <c r="DI200" s="23">
        <f t="shared" si="85"/>
        <v>0</v>
      </c>
      <c r="DJ200" s="23">
        <f t="shared" si="85"/>
        <v>0</v>
      </c>
      <c r="DK200" s="23">
        <f t="shared" si="85"/>
        <v>0</v>
      </c>
      <c r="DL200" s="23">
        <f>DL201</f>
        <v>1534</v>
      </c>
      <c r="DM200" s="23">
        <f t="shared" si="86"/>
        <v>0</v>
      </c>
      <c r="DN200" s="23">
        <f t="shared" si="86"/>
        <v>0</v>
      </c>
      <c r="DO200" s="23">
        <f t="shared" si="86"/>
        <v>0</v>
      </c>
      <c r="DP200" s="23">
        <f t="shared" si="86"/>
        <v>1534</v>
      </c>
      <c r="DQ200" s="23">
        <f t="shared" si="86"/>
        <v>0</v>
      </c>
      <c r="DR200" s="23">
        <f t="shared" si="86"/>
        <v>0</v>
      </c>
      <c r="DS200" s="23">
        <f t="shared" si="86"/>
        <v>0</v>
      </c>
      <c r="DT200" s="23">
        <f t="shared" si="86"/>
        <v>0</v>
      </c>
      <c r="DU200" s="23">
        <f t="shared" si="86"/>
        <v>0</v>
      </c>
      <c r="DV200" s="23">
        <f t="shared" si="86"/>
        <v>0</v>
      </c>
      <c r="DW200" s="23">
        <f t="shared" si="86"/>
        <v>0</v>
      </c>
      <c r="DX200" s="23">
        <f t="shared" si="86"/>
        <v>0</v>
      </c>
      <c r="DY200" s="23">
        <f t="shared" si="86"/>
        <v>0</v>
      </c>
      <c r="DZ200" s="23">
        <f t="shared" si="86"/>
        <v>0</v>
      </c>
      <c r="EA200" s="21"/>
      <c r="EB200" s="1"/>
      <c r="EC200" s="1"/>
    </row>
    <row r="201" spans="1:133" ht="409.5" x14ac:dyDescent="0.9">
      <c r="A201" s="19" t="s">
        <v>310</v>
      </c>
      <c r="B201" s="20" t="s">
        <v>311</v>
      </c>
      <c r="C201" s="21" t="s">
        <v>42</v>
      </c>
      <c r="D201" s="21" t="s">
        <v>42</v>
      </c>
      <c r="E201" s="21" t="s">
        <v>42</v>
      </c>
      <c r="F201" s="21" t="s">
        <v>42</v>
      </c>
      <c r="G201" s="21" t="s">
        <v>42</v>
      </c>
      <c r="H201" s="21" t="s">
        <v>42</v>
      </c>
      <c r="I201" s="21" t="s">
        <v>42</v>
      </c>
      <c r="J201" s="21" t="s">
        <v>42</v>
      </c>
      <c r="K201" s="21" t="s">
        <v>42</v>
      </c>
      <c r="L201" s="21" t="s">
        <v>42</v>
      </c>
      <c r="M201" s="21" t="s">
        <v>42</v>
      </c>
      <c r="N201" s="21" t="s">
        <v>42</v>
      </c>
      <c r="O201" s="21" t="s">
        <v>42</v>
      </c>
      <c r="P201" s="21" t="s">
        <v>42</v>
      </c>
      <c r="Q201" s="21" t="s">
        <v>42</v>
      </c>
      <c r="R201" s="21" t="s">
        <v>42</v>
      </c>
      <c r="S201" s="21" t="s">
        <v>42</v>
      </c>
      <c r="T201" s="21" t="s">
        <v>42</v>
      </c>
      <c r="U201" s="21" t="s">
        <v>42</v>
      </c>
      <c r="V201" s="21" t="s">
        <v>42</v>
      </c>
      <c r="W201" s="21" t="s">
        <v>42</v>
      </c>
      <c r="X201" s="21" t="s">
        <v>42</v>
      </c>
      <c r="Y201" s="21" t="s">
        <v>42</v>
      </c>
      <c r="Z201" s="21" t="s">
        <v>42</v>
      </c>
      <c r="AA201" s="21" t="s">
        <v>42</v>
      </c>
      <c r="AB201" s="21" t="s">
        <v>42</v>
      </c>
      <c r="AC201" s="21" t="s">
        <v>42</v>
      </c>
      <c r="AD201" s="21" t="s">
        <v>42</v>
      </c>
      <c r="AE201" s="21" t="s">
        <v>42</v>
      </c>
      <c r="AF201" s="21" t="s">
        <v>42</v>
      </c>
      <c r="AG201" s="22" t="s">
        <v>42</v>
      </c>
      <c r="AH201" s="22" t="s">
        <v>42</v>
      </c>
      <c r="AI201" s="22" t="s">
        <v>42</v>
      </c>
      <c r="AJ201" s="21" t="s">
        <v>42</v>
      </c>
      <c r="AK201" s="21" t="s">
        <v>42</v>
      </c>
      <c r="AL201" s="21" t="s">
        <v>42</v>
      </c>
      <c r="AM201" s="21" t="s">
        <v>42</v>
      </c>
      <c r="AN201" s="21" t="s">
        <v>42</v>
      </c>
      <c r="AO201" s="23">
        <f>AO202+AO203+AO204</f>
        <v>1534</v>
      </c>
      <c r="AP201" s="23">
        <f t="shared" ref="AP201:BH201" si="88">AP202+AP203+AP204</f>
        <v>1534</v>
      </c>
      <c r="AQ201" s="23">
        <f t="shared" si="88"/>
        <v>0</v>
      </c>
      <c r="AR201" s="23">
        <f t="shared" si="88"/>
        <v>0</v>
      </c>
      <c r="AS201" s="23">
        <f t="shared" si="88"/>
        <v>0</v>
      </c>
      <c r="AT201" s="23">
        <f t="shared" si="88"/>
        <v>0</v>
      </c>
      <c r="AU201" s="23">
        <f t="shared" si="88"/>
        <v>0</v>
      </c>
      <c r="AV201" s="23">
        <f t="shared" si="88"/>
        <v>0</v>
      </c>
      <c r="AW201" s="23">
        <f t="shared" si="88"/>
        <v>1534</v>
      </c>
      <c r="AX201" s="23">
        <f t="shared" si="88"/>
        <v>1534</v>
      </c>
      <c r="AY201" s="23">
        <f t="shared" si="88"/>
        <v>0</v>
      </c>
      <c r="AZ201" s="23">
        <f t="shared" si="88"/>
        <v>0</v>
      </c>
      <c r="BA201" s="23">
        <f t="shared" si="88"/>
        <v>0</v>
      </c>
      <c r="BB201" s="23">
        <f t="shared" si="88"/>
        <v>0</v>
      </c>
      <c r="BC201" s="23">
        <f t="shared" si="88"/>
        <v>0</v>
      </c>
      <c r="BD201" s="23">
        <f t="shared" si="88"/>
        <v>0</v>
      </c>
      <c r="BE201" s="23">
        <f t="shared" si="88"/>
        <v>0</v>
      </c>
      <c r="BF201" s="23">
        <f t="shared" si="88"/>
        <v>0</v>
      </c>
      <c r="BG201" s="23">
        <f t="shared" si="88"/>
        <v>0</v>
      </c>
      <c r="BH201" s="23">
        <f t="shared" si="88"/>
        <v>0</v>
      </c>
      <c r="BI201" s="23">
        <f t="shared" ref="BI201:BL201" si="89">BI202+BI203+BI204</f>
        <v>0</v>
      </c>
      <c r="BJ201" s="23">
        <f t="shared" si="89"/>
        <v>0</v>
      </c>
      <c r="BK201" s="23">
        <f t="shared" si="89"/>
        <v>0</v>
      </c>
      <c r="BL201" s="23">
        <f t="shared" si="89"/>
        <v>0</v>
      </c>
      <c r="BM201" s="23">
        <v>0</v>
      </c>
      <c r="BN201" s="23">
        <f t="shared" ref="BN201:BQ201" si="90">BN202+BN203+BN204</f>
        <v>0</v>
      </c>
      <c r="BO201" s="23">
        <f t="shared" si="90"/>
        <v>0</v>
      </c>
      <c r="BP201" s="23">
        <f t="shared" si="90"/>
        <v>0</v>
      </c>
      <c r="BQ201" s="23">
        <f t="shared" si="90"/>
        <v>0</v>
      </c>
      <c r="BR201" s="23">
        <v>0</v>
      </c>
      <c r="BS201" s="23">
        <f>BS202+BS203+BS204</f>
        <v>1534</v>
      </c>
      <c r="BT201" s="23">
        <f t="shared" ref="BT201:CP201" si="91">BT202+BT203+BT204</f>
        <v>1534</v>
      </c>
      <c r="BU201" s="23">
        <f t="shared" si="91"/>
        <v>0</v>
      </c>
      <c r="BV201" s="23">
        <f t="shared" si="91"/>
        <v>0</v>
      </c>
      <c r="BW201" s="23">
        <f t="shared" si="91"/>
        <v>0</v>
      </c>
      <c r="BX201" s="23">
        <f t="shared" si="91"/>
        <v>0</v>
      </c>
      <c r="BY201" s="23">
        <f t="shared" si="91"/>
        <v>0</v>
      </c>
      <c r="BZ201" s="23">
        <f t="shared" si="91"/>
        <v>0</v>
      </c>
      <c r="CA201" s="23">
        <f t="shared" si="91"/>
        <v>1534</v>
      </c>
      <c r="CB201" s="23">
        <f t="shared" si="91"/>
        <v>1534</v>
      </c>
      <c r="CC201" s="23">
        <f t="shared" si="91"/>
        <v>0</v>
      </c>
      <c r="CD201" s="23">
        <f t="shared" si="91"/>
        <v>0</v>
      </c>
      <c r="CE201" s="23">
        <f t="shared" si="91"/>
        <v>0</v>
      </c>
      <c r="CF201" s="23">
        <f t="shared" si="91"/>
        <v>0</v>
      </c>
      <c r="CG201" s="23">
        <f t="shared" si="91"/>
        <v>0</v>
      </c>
      <c r="CH201" s="23">
        <f t="shared" si="91"/>
        <v>0</v>
      </c>
      <c r="CI201" s="23">
        <f t="shared" si="91"/>
        <v>0</v>
      </c>
      <c r="CJ201" s="23">
        <f t="shared" si="91"/>
        <v>0</v>
      </c>
      <c r="CK201" s="23">
        <f t="shared" si="91"/>
        <v>0</v>
      </c>
      <c r="CL201" s="23">
        <f t="shared" si="91"/>
        <v>0</v>
      </c>
      <c r="CM201" s="23">
        <f t="shared" si="91"/>
        <v>0</v>
      </c>
      <c r="CN201" s="23">
        <f t="shared" si="91"/>
        <v>0</v>
      </c>
      <c r="CO201" s="23">
        <f t="shared" si="91"/>
        <v>0</v>
      </c>
      <c r="CP201" s="23">
        <f t="shared" si="91"/>
        <v>0</v>
      </c>
      <c r="CQ201" s="23">
        <v>0</v>
      </c>
      <c r="CR201" s="23">
        <f t="shared" ref="CR201:CU201" si="92">CR202+CR203+CR204</f>
        <v>0</v>
      </c>
      <c r="CS201" s="23">
        <f t="shared" si="92"/>
        <v>0</v>
      </c>
      <c r="CT201" s="23">
        <f t="shared" si="92"/>
        <v>0</v>
      </c>
      <c r="CU201" s="23">
        <f t="shared" si="92"/>
        <v>0</v>
      </c>
      <c r="CV201" s="23">
        <v>0</v>
      </c>
      <c r="CW201" s="23">
        <f>CW202+CW203+CW204</f>
        <v>1534</v>
      </c>
      <c r="CX201" s="23">
        <f t="shared" ref="CX201:CY201" si="93">CX202+CX203+CX204</f>
        <v>0</v>
      </c>
      <c r="CY201" s="23">
        <f t="shared" si="93"/>
        <v>0</v>
      </c>
      <c r="CZ201" s="23">
        <f t="shared" ref="CZ201:DK201" si="94">CZ202+CZ203+CZ204</f>
        <v>0</v>
      </c>
      <c r="DA201" s="23">
        <f t="shared" si="94"/>
        <v>1534</v>
      </c>
      <c r="DB201" s="23">
        <f t="shared" si="94"/>
        <v>0</v>
      </c>
      <c r="DC201" s="23">
        <f t="shared" si="94"/>
        <v>0</v>
      </c>
      <c r="DD201" s="23">
        <f t="shared" si="94"/>
        <v>0</v>
      </c>
      <c r="DE201" s="23">
        <f t="shared" si="94"/>
        <v>0</v>
      </c>
      <c r="DF201" s="23">
        <f t="shared" si="94"/>
        <v>0</v>
      </c>
      <c r="DG201" s="23">
        <f t="shared" si="94"/>
        <v>0</v>
      </c>
      <c r="DH201" s="23">
        <f t="shared" si="94"/>
        <v>0</v>
      </c>
      <c r="DI201" s="23">
        <f t="shared" si="94"/>
        <v>0</v>
      </c>
      <c r="DJ201" s="23">
        <f t="shared" si="94"/>
        <v>0</v>
      </c>
      <c r="DK201" s="23">
        <f t="shared" si="94"/>
        <v>0</v>
      </c>
      <c r="DL201" s="23">
        <f>DL202+DL203+DL204</f>
        <v>1534</v>
      </c>
      <c r="DM201" s="23">
        <f t="shared" ref="DM201:DZ201" si="95">DM202+DM203+DM204</f>
        <v>0</v>
      </c>
      <c r="DN201" s="23">
        <f t="shared" si="95"/>
        <v>0</v>
      </c>
      <c r="DO201" s="23">
        <f t="shared" si="95"/>
        <v>0</v>
      </c>
      <c r="DP201" s="23">
        <f t="shared" si="95"/>
        <v>1534</v>
      </c>
      <c r="DQ201" s="23">
        <f t="shared" si="95"/>
        <v>0</v>
      </c>
      <c r="DR201" s="23">
        <f t="shared" si="95"/>
        <v>0</v>
      </c>
      <c r="DS201" s="23">
        <f t="shared" si="95"/>
        <v>0</v>
      </c>
      <c r="DT201" s="23">
        <f t="shared" si="95"/>
        <v>0</v>
      </c>
      <c r="DU201" s="23">
        <f t="shared" si="95"/>
        <v>0</v>
      </c>
      <c r="DV201" s="23">
        <f t="shared" si="95"/>
        <v>0</v>
      </c>
      <c r="DW201" s="23">
        <f t="shared" si="95"/>
        <v>0</v>
      </c>
      <c r="DX201" s="23">
        <f t="shared" si="95"/>
        <v>0</v>
      </c>
      <c r="DY201" s="23">
        <f t="shared" si="95"/>
        <v>0</v>
      </c>
      <c r="DZ201" s="23">
        <f t="shared" si="95"/>
        <v>0</v>
      </c>
      <c r="EA201" s="21"/>
      <c r="EB201" s="1"/>
      <c r="EC201" s="1"/>
    </row>
    <row r="202" spans="1:133" ht="45.2" customHeight="1" x14ac:dyDescent="0.9">
      <c r="A202" s="133" t="s">
        <v>312</v>
      </c>
      <c r="B202" s="136" t="s">
        <v>313</v>
      </c>
      <c r="C202" s="24" t="s">
        <v>69</v>
      </c>
      <c r="D202" s="24" t="s">
        <v>45</v>
      </c>
      <c r="E202" s="24" t="s">
        <v>70</v>
      </c>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6" t="s">
        <v>330</v>
      </c>
      <c r="AH202" s="24" t="s">
        <v>45</v>
      </c>
      <c r="AI202" s="25" t="s">
        <v>325</v>
      </c>
      <c r="AJ202" s="136" t="s">
        <v>134</v>
      </c>
      <c r="AK202" s="29" t="s">
        <v>143</v>
      </c>
      <c r="AL202" s="29" t="s">
        <v>314</v>
      </c>
      <c r="AM202" s="29" t="s">
        <v>140</v>
      </c>
      <c r="AN202" s="29" t="s">
        <v>138</v>
      </c>
      <c r="AO202" s="30">
        <v>1534</v>
      </c>
      <c r="AP202" s="30">
        <v>1534</v>
      </c>
      <c r="AQ202" s="30"/>
      <c r="AR202" s="30"/>
      <c r="AS202" s="30"/>
      <c r="AT202" s="30"/>
      <c r="AU202" s="30"/>
      <c r="AV202" s="30"/>
      <c r="AW202" s="30">
        <v>1534</v>
      </c>
      <c r="AX202" s="30">
        <v>1534</v>
      </c>
      <c r="AY202" s="30"/>
      <c r="AZ202" s="30"/>
      <c r="BA202" s="30"/>
      <c r="BB202" s="30"/>
      <c r="BC202" s="30"/>
      <c r="BD202" s="30"/>
      <c r="BE202" s="30"/>
      <c r="BF202" s="30"/>
      <c r="BG202" s="30"/>
      <c r="BH202" s="30"/>
      <c r="BI202" s="30"/>
      <c r="BJ202" s="30"/>
      <c r="BK202" s="30"/>
      <c r="BL202" s="30"/>
      <c r="BM202" s="30"/>
      <c r="BN202" s="30"/>
      <c r="BO202" s="30"/>
      <c r="BP202" s="30"/>
      <c r="BQ202" s="30"/>
      <c r="BR202" s="30"/>
      <c r="BS202" s="30">
        <v>1534</v>
      </c>
      <c r="BT202" s="30">
        <v>1534</v>
      </c>
      <c r="BU202" s="30"/>
      <c r="BV202" s="30"/>
      <c r="BW202" s="30"/>
      <c r="BX202" s="30"/>
      <c r="BY202" s="30"/>
      <c r="BZ202" s="30"/>
      <c r="CA202" s="30">
        <v>1534</v>
      </c>
      <c r="CB202" s="30">
        <v>1534</v>
      </c>
      <c r="CC202" s="30"/>
      <c r="CD202" s="30"/>
      <c r="CE202" s="30"/>
      <c r="CF202" s="30"/>
      <c r="CG202" s="30"/>
      <c r="CH202" s="30"/>
      <c r="CI202" s="30"/>
      <c r="CJ202" s="30"/>
      <c r="CK202" s="30"/>
      <c r="CL202" s="30"/>
      <c r="CM202" s="30"/>
      <c r="CN202" s="30"/>
      <c r="CO202" s="30"/>
      <c r="CP202" s="30"/>
      <c r="CQ202" s="30"/>
      <c r="CR202" s="30"/>
      <c r="CS202" s="30"/>
      <c r="CT202" s="30"/>
      <c r="CU202" s="30"/>
      <c r="CV202" s="30"/>
      <c r="CW202" s="30">
        <v>1534</v>
      </c>
      <c r="CX202" s="30"/>
      <c r="CY202" s="30"/>
      <c r="CZ202" s="30"/>
      <c r="DA202" s="30">
        <v>1534</v>
      </c>
      <c r="DB202" s="30"/>
      <c r="DC202" s="30"/>
      <c r="DD202" s="30"/>
      <c r="DE202" s="30"/>
      <c r="DF202" s="30"/>
      <c r="DG202" s="30"/>
      <c r="DH202" s="30"/>
      <c r="DI202" s="30"/>
      <c r="DJ202" s="30"/>
      <c r="DK202" s="30"/>
      <c r="DL202" s="30">
        <v>1534</v>
      </c>
      <c r="DM202" s="30"/>
      <c r="DN202" s="30"/>
      <c r="DO202" s="30"/>
      <c r="DP202" s="30">
        <v>1534</v>
      </c>
      <c r="DQ202" s="30"/>
      <c r="DR202" s="30"/>
      <c r="DS202" s="30"/>
      <c r="DT202" s="30"/>
      <c r="DU202" s="30"/>
      <c r="DV202" s="30"/>
      <c r="DW202" s="30"/>
      <c r="DX202" s="30"/>
      <c r="DY202" s="30"/>
      <c r="DZ202" s="30"/>
      <c r="EA202" s="31" t="s">
        <v>51</v>
      </c>
      <c r="EB202" s="1"/>
      <c r="EC202" s="1"/>
    </row>
    <row r="203" spans="1:133" ht="409.5" x14ac:dyDescent="0.9">
      <c r="A203" s="135"/>
      <c r="B203" s="137"/>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6" t="s">
        <v>353</v>
      </c>
      <c r="AH203" s="24" t="s">
        <v>45</v>
      </c>
      <c r="AI203" s="25" t="s">
        <v>53</v>
      </c>
      <c r="AJ203" s="137"/>
      <c r="AK203" s="29"/>
      <c r="AL203" s="29"/>
      <c r="AM203" s="29"/>
      <c r="AN203" s="29"/>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0"/>
      <c r="CR203" s="30"/>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31"/>
      <c r="EB203" s="12" t="s">
        <v>54</v>
      </c>
      <c r="EC203" s="1"/>
    </row>
    <row r="204" spans="1:133" ht="409.5" x14ac:dyDescent="0.9">
      <c r="A204" s="36" t="s">
        <v>315</v>
      </c>
      <c r="B204" s="42" t="s">
        <v>316</v>
      </c>
      <c r="C204" s="24" t="s">
        <v>69</v>
      </c>
      <c r="D204" s="24" t="s">
        <v>266</v>
      </c>
      <c r="E204" s="24" t="s">
        <v>70</v>
      </c>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6" t="s">
        <v>342</v>
      </c>
      <c r="AH204" s="27" t="s">
        <v>45</v>
      </c>
      <c r="AI204" s="34" t="s">
        <v>53</v>
      </c>
      <c r="AJ204" s="42" t="s">
        <v>137</v>
      </c>
      <c r="AK204" s="29" t="s">
        <v>150</v>
      </c>
      <c r="AL204" s="29" t="s">
        <v>151</v>
      </c>
      <c r="AM204" s="29" t="s">
        <v>49</v>
      </c>
      <c r="AN204" s="29" t="s">
        <v>50</v>
      </c>
      <c r="AO204" s="30"/>
      <c r="AP204" s="30"/>
      <c r="AQ204" s="30"/>
      <c r="AR204" s="30"/>
      <c r="AS204" s="30"/>
      <c r="AT204" s="30"/>
      <c r="AU204" s="30"/>
      <c r="AV204" s="30"/>
      <c r="AW204" s="30"/>
      <c r="AX204" s="30"/>
      <c r="AY204" s="30"/>
      <c r="AZ204" s="30"/>
      <c r="BA204" s="30"/>
      <c r="BB204" s="30"/>
      <c r="BC204" s="30"/>
      <c r="BD204" s="30"/>
      <c r="BE204" s="30"/>
      <c r="BF204" s="30"/>
      <c r="BG204" s="30"/>
      <c r="BH204" s="30"/>
      <c r="BI204" s="30">
        <v>0</v>
      </c>
      <c r="BJ204" s="30"/>
      <c r="BK204" s="30"/>
      <c r="BL204" s="30"/>
      <c r="BM204" s="30">
        <v>0</v>
      </c>
      <c r="BN204" s="30">
        <v>0</v>
      </c>
      <c r="BO204" s="30"/>
      <c r="BP204" s="30"/>
      <c r="BQ204" s="30"/>
      <c r="BR204" s="30">
        <v>0</v>
      </c>
      <c r="BS204" s="30"/>
      <c r="BT204" s="30"/>
      <c r="BU204" s="30"/>
      <c r="BV204" s="30"/>
      <c r="BW204" s="30"/>
      <c r="BX204" s="30"/>
      <c r="BY204" s="30"/>
      <c r="BZ204" s="30"/>
      <c r="CA204" s="30"/>
      <c r="CB204" s="30"/>
      <c r="CC204" s="30"/>
      <c r="CD204" s="30"/>
      <c r="CE204" s="30"/>
      <c r="CF204" s="30"/>
      <c r="CG204" s="30"/>
      <c r="CH204" s="30"/>
      <c r="CI204" s="30"/>
      <c r="CJ204" s="30"/>
      <c r="CK204" s="30"/>
      <c r="CL204" s="30"/>
      <c r="CM204" s="30">
        <v>0</v>
      </c>
      <c r="CN204" s="30"/>
      <c r="CO204" s="30"/>
      <c r="CP204" s="30"/>
      <c r="CQ204" s="30">
        <v>0</v>
      </c>
      <c r="CR204" s="30">
        <v>0</v>
      </c>
      <c r="CS204" s="30"/>
      <c r="CT204" s="30"/>
      <c r="CU204" s="30"/>
      <c r="CV204" s="30">
        <v>0</v>
      </c>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31" t="s">
        <v>51</v>
      </c>
      <c r="EB204" s="1"/>
      <c r="EC204" s="1"/>
    </row>
    <row r="205" spans="1:133" ht="13.15" customHeight="1" x14ac:dyDescent="0.9">
      <c r="A205" s="37"/>
      <c r="B205" s="38"/>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8"/>
      <c r="AL205" s="38"/>
      <c r="AM205" s="38"/>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c r="DV205" s="40"/>
      <c r="DW205" s="40"/>
      <c r="DX205" s="40"/>
      <c r="DY205" s="40"/>
      <c r="DZ205" s="40"/>
      <c r="EA205" s="40"/>
      <c r="EB205" s="1"/>
      <c r="EC205" s="1"/>
    </row>
    <row r="206" spans="1:133" x14ac:dyDescent="0.9">
      <c r="A206" s="140" t="s">
        <v>317</v>
      </c>
      <c r="B206" s="141"/>
      <c r="C206" s="141"/>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c r="AC206" s="141"/>
      <c r="AD206" s="141"/>
      <c r="AE206" s="141"/>
      <c r="AF206" s="141"/>
      <c r="AG206" s="141"/>
      <c r="AH206" s="141"/>
      <c r="AI206" s="141"/>
      <c r="AJ206" s="141"/>
      <c r="AK206" s="141"/>
      <c r="AL206" s="141"/>
      <c r="AM206" s="141"/>
      <c r="AN206" s="141"/>
      <c r="AO206" s="141"/>
      <c r="AP206" s="141"/>
      <c r="AQ206" s="141"/>
      <c r="AR206" s="141"/>
      <c r="AS206" s="141"/>
      <c r="AT206" s="141"/>
      <c r="AU206" s="141"/>
      <c r="AV206" s="141"/>
      <c r="AW206" s="141"/>
      <c r="AX206" s="141"/>
      <c r="AY206" s="141"/>
      <c r="AZ206" s="141"/>
      <c r="BA206" s="141"/>
      <c r="BB206" s="141"/>
      <c r="BC206" s="141"/>
      <c r="BD206" s="141"/>
      <c r="BE206" s="141"/>
      <c r="BF206" s="141"/>
      <c r="BG206" s="141"/>
      <c r="BH206" s="141"/>
      <c r="BI206" s="141"/>
      <c r="BJ206" s="141"/>
      <c r="BK206" s="141"/>
      <c r="BL206" s="141"/>
      <c r="BM206" s="141"/>
      <c r="BN206" s="141"/>
      <c r="BO206" s="141"/>
      <c r="BP206" s="141"/>
      <c r="BQ206" s="141"/>
      <c r="BR206" s="141"/>
      <c r="BS206" s="141"/>
      <c r="BT206" s="141"/>
      <c r="BU206" s="141"/>
      <c r="BV206" s="141"/>
      <c r="BW206" s="141"/>
      <c r="BX206" s="141"/>
      <c r="BY206" s="141"/>
      <c r="BZ206" s="141"/>
      <c r="CA206" s="141"/>
      <c r="CB206" s="141"/>
      <c r="CC206" s="141"/>
      <c r="CD206" s="141"/>
      <c r="CE206" s="141"/>
      <c r="CF206" s="141"/>
      <c r="CG206" s="141"/>
      <c r="CH206" s="141"/>
      <c r="CI206" s="141"/>
      <c r="CJ206" s="141"/>
      <c r="CK206" s="141"/>
      <c r="CL206" s="141"/>
      <c r="CM206" s="141"/>
      <c r="CN206" s="141"/>
      <c r="CO206" s="141"/>
      <c r="CP206" s="141"/>
      <c r="CQ206" s="141"/>
      <c r="CR206" s="141"/>
      <c r="CS206" s="141"/>
      <c r="CT206" s="141"/>
      <c r="CU206" s="141"/>
      <c r="CV206" s="141"/>
      <c r="CW206" s="141"/>
      <c r="CX206" s="141"/>
      <c r="CY206" s="141"/>
      <c r="CZ206" s="141"/>
      <c r="DA206" s="141"/>
      <c r="DB206" s="141"/>
      <c r="DC206" s="141"/>
      <c r="DD206" s="141"/>
      <c r="DE206" s="141"/>
      <c r="DF206" s="141"/>
      <c r="DG206" s="141"/>
      <c r="DH206" s="141"/>
      <c r="DI206" s="141"/>
      <c r="DJ206" s="141"/>
      <c r="DK206" s="141"/>
      <c r="DL206" s="141"/>
      <c r="DM206" s="141"/>
      <c r="DN206" s="141"/>
      <c r="DO206" s="141"/>
      <c r="DP206" s="141"/>
      <c r="DQ206" s="141"/>
      <c r="DR206" s="141"/>
      <c r="DS206" s="141"/>
      <c r="DT206" s="141"/>
      <c r="DU206" s="141"/>
      <c r="DV206" s="141"/>
      <c r="DW206" s="141"/>
      <c r="DX206" s="141"/>
      <c r="DY206" s="141"/>
      <c r="DZ206" s="141"/>
      <c r="EA206" s="141"/>
      <c r="EB206" s="1"/>
      <c r="EC206" s="1"/>
    </row>
    <row r="207" spans="1:133" x14ac:dyDescent="0.9">
      <c r="A207" s="41" t="s">
        <v>318</v>
      </c>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c r="BN207" s="41"/>
      <c r="BO207" s="41"/>
      <c r="BP207" s="41"/>
      <c r="BQ207" s="41"/>
      <c r="BR207" s="41"/>
      <c r="BS207" s="41"/>
      <c r="BT207" s="41"/>
      <c r="BU207" s="41"/>
      <c r="BV207" s="41"/>
      <c r="BW207" s="41"/>
      <c r="BX207" s="41"/>
      <c r="BY207" s="41"/>
      <c r="BZ207" s="41"/>
      <c r="CA207" s="41"/>
      <c r="CB207" s="41"/>
      <c r="CC207" s="41"/>
      <c r="CD207" s="41"/>
      <c r="CE207" s="41"/>
      <c r="CF207" s="41"/>
      <c r="CG207" s="41"/>
      <c r="CH207" s="41"/>
      <c r="CI207" s="41"/>
      <c r="CJ207" s="41"/>
      <c r="CK207" s="41"/>
      <c r="CL207" s="41"/>
      <c r="CM207" s="41"/>
      <c r="CN207" s="41"/>
      <c r="CO207" s="41"/>
      <c r="CP207" s="41"/>
      <c r="CQ207" s="41"/>
      <c r="CR207" s="41"/>
      <c r="CS207" s="41"/>
      <c r="CT207" s="41"/>
      <c r="CU207" s="41"/>
      <c r="CV207" s="41"/>
      <c r="CW207" s="41"/>
      <c r="CX207" s="41"/>
      <c r="CY207" s="41"/>
      <c r="CZ207" s="41"/>
      <c r="DA207" s="41"/>
      <c r="DB207" s="41"/>
      <c r="DC207" s="41"/>
      <c r="DD207" s="41"/>
      <c r="DE207" s="41"/>
      <c r="DF207" s="41"/>
      <c r="DG207" s="41"/>
      <c r="DH207" s="41"/>
      <c r="DI207" s="41"/>
      <c r="DJ207" s="41"/>
      <c r="DK207" s="41"/>
      <c r="DL207" s="41"/>
      <c r="DM207" s="41"/>
      <c r="DN207" s="41"/>
      <c r="DO207" s="41"/>
      <c r="DP207" s="41"/>
      <c r="DQ207" s="41"/>
      <c r="DR207" s="41"/>
      <c r="DS207" s="41"/>
      <c r="DT207" s="41"/>
      <c r="DU207" s="41"/>
      <c r="DV207" s="41"/>
      <c r="DW207" s="41"/>
      <c r="DX207" s="41"/>
      <c r="DY207" s="41"/>
      <c r="DZ207" s="41"/>
      <c r="EA207" s="41"/>
    </row>
    <row r="208" spans="1:133" x14ac:dyDescent="0.9">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c r="BN208" s="41"/>
      <c r="BO208" s="41"/>
      <c r="BP208" s="41"/>
      <c r="BQ208" s="41"/>
      <c r="BR208" s="41"/>
      <c r="BS208" s="41"/>
      <c r="BT208" s="41"/>
      <c r="BU208" s="41"/>
      <c r="BV208" s="41"/>
      <c r="BW208" s="41"/>
      <c r="BX208" s="41"/>
      <c r="BY208" s="41"/>
      <c r="BZ208" s="41"/>
      <c r="CA208" s="41"/>
      <c r="CB208" s="41"/>
      <c r="CC208" s="41"/>
      <c r="CD208" s="41"/>
      <c r="CE208" s="41"/>
      <c r="CF208" s="41"/>
      <c r="CG208" s="41"/>
      <c r="CH208" s="41"/>
      <c r="CI208" s="41"/>
      <c r="CJ208" s="41"/>
      <c r="CK208" s="41"/>
      <c r="CL208" s="41"/>
      <c r="CM208" s="41"/>
      <c r="CN208" s="41"/>
      <c r="CO208" s="41"/>
      <c r="CP208" s="41"/>
      <c r="CQ208" s="41"/>
      <c r="CR208" s="41"/>
      <c r="CS208" s="41"/>
      <c r="CT208" s="41"/>
      <c r="CU208" s="41"/>
      <c r="CV208" s="41"/>
      <c r="CW208" s="41"/>
      <c r="CX208" s="41"/>
      <c r="CY208" s="41"/>
      <c r="CZ208" s="41"/>
      <c r="DA208" s="41"/>
      <c r="DB208" s="41"/>
      <c r="DC208" s="41"/>
      <c r="DD208" s="41"/>
      <c r="DE208" s="41"/>
      <c r="DF208" s="41"/>
      <c r="DG208" s="41"/>
      <c r="DH208" s="41"/>
      <c r="DI208" s="41"/>
      <c r="DJ208" s="41"/>
      <c r="DK208" s="41"/>
      <c r="DL208" s="41"/>
      <c r="DM208" s="41"/>
      <c r="DN208" s="41"/>
      <c r="DO208" s="41"/>
      <c r="DP208" s="41"/>
      <c r="DQ208" s="41"/>
      <c r="DR208" s="41"/>
      <c r="DS208" s="41"/>
      <c r="DT208" s="41"/>
      <c r="DU208" s="41"/>
      <c r="DV208" s="41"/>
      <c r="DW208" s="41"/>
      <c r="DX208" s="41"/>
      <c r="DY208" s="41"/>
      <c r="DZ208" s="41"/>
      <c r="EA208" s="41"/>
    </row>
    <row r="209" spans="1:131" x14ac:dyDescent="0.9">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c r="BN209" s="41"/>
      <c r="BO209" s="41"/>
      <c r="BP209" s="41"/>
      <c r="BQ209" s="41"/>
      <c r="BR209" s="41"/>
      <c r="BS209" s="41"/>
      <c r="BT209" s="41"/>
      <c r="BU209" s="41"/>
      <c r="BV209" s="41"/>
      <c r="BW209" s="41"/>
      <c r="BX209" s="41"/>
      <c r="BY209" s="41"/>
      <c r="BZ209" s="41"/>
      <c r="CA209" s="41"/>
      <c r="CB209" s="41"/>
      <c r="CC209" s="41"/>
      <c r="CD209" s="41"/>
      <c r="CE209" s="41"/>
      <c r="CF209" s="41"/>
      <c r="CG209" s="41"/>
      <c r="CH209" s="41"/>
      <c r="CI209" s="41"/>
      <c r="CJ209" s="41"/>
      <c r="CK209" s="41"/>
      <c r="CL209" s="41"/>
      <c r="CM209" s="41"/>
      <c r="CN209" s="41"/>
      <c r="CO209" s="41"/>
      <c r="CP209" s="41"/>
      <c r="CQ209" s="41"/>
      <c r="CR209" s="41"/>
      <c r="CS209" s="41"/>
      <c r="CT209" s="41"/>
      <c r="CU209" s="41"/>
      <c r="CV209" s="41"/>
      <c r="CW209" s="41"/>
      <c r="CX209" s="41"/>
      <c r="CY209" s="41"/>
      <c r="CZ209" s="41"/>
      <c r="DA209" s="41"/>
      <c r="DB209" s="41"/>
      <c r="DC209" s="41"/>
      <c r="DD209" s="41"/>
      <c r="DE209" s="41"/>
      <c r="DF209" s="41"/>
      <c r="DG209" s="41"/>
      <c r="DH209" s="41"/>
      <c r="DI209" s="41"/>
      <c r="DJ209" s="41"/>
      <c r="DK209" s="41"/>
      <c r="DL209" s="41"/>
      <c r="DM209" s="41"/>
      <c r="DN209" s="41"/>
      <c r="DO209" s="41"/>
      <c r="DP209" s="41"/>
      <c r="DQ209" s="41"/>
      <c r="DR209" s="41"/>
      <c r="DS209" s="41"/>
      <c r="DT209" s="41"/>
      <c r="DU209" s="41"/>
      <c r="DV209" s="41"/>
      <c r="DW209" s="41"/>
      <c r="DX209" s="41"/>
      <c r="DY209" s="41"/>
      <c r="DZ209" s="41"/>
      <c r="EA209" s="41"/>
    </row>
    <row r="210" spans="1:131" x14ac:dyDescent="0.9">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c r="BN210" s="41"/>
      <c r="BO210" s="41"/>
      <c r="BP210" s="41"/>
      <c r="BQ210" s="41"/>
      <c r="BR210" s="41"/>
      <c r="BS210" s="41"/>
      <c r="BT210" s="41"/>
      <c r="BU210" s="41"/>
      <c r="BV210" s="41"/>
      <c r="BW210" s="41"/>
      <c r="BX210" s="41"/>
      <c r="BY210" s="41"/>
      <c r="BZ210" s="41"/>
      <c r="CA210" s="41"/>
      <c r="CB210" s="41"/>
      <c r="CC210" s="41"/>
      <c r="CD210" s="41"/>
      <c r="CE210" s="41"/>
      <c r="CF210" s="41"/>
      <c r="CG210" s="41"/>
      <c r="CH210" s="41"/>
      <c r="CI210" s="41"/>
      <c r="CJ210" s="41"/>
      <c r="CK210" s="41"/>
      <c r="CL210" s="41"/>
      <c r="CM210" s="41"/>
      <c r="CN210" s="41"/>
      <c r="CO210" s="41"/>
      <c r="CP210" s="41"/>
      <c r="CQ210" s="41"/>
      <c r="CR210" s="41"/>
      <c r="CS210" s="41"/>
      <c r="CT210" s="41"/>
      <c r="CU210" s="41"/>
      <c r="CV210" s="41"/>
      <c r="CW210" s="41"/>
      <c r="CX210" s="41"/>
      <c r="CY210" s="41"/>
      <c r="CZ210" s="41"/>
      <c r="DA210" s="41"/>
      <c r="DB210" s="41"/>
      <c r="DC210" s="41"/>
      <c r="DD210" s="41"/>
      <c r="DE210" s="41"/>
      <c r="DF210" s="41"/>
      <c r="DG210" s="41"/>
      <c r="DH210" s="41"/>
      <c r="DI210" s="41"/>
      <c r="DJ210" s="41"/>
      <c r="DK210" s="41"/>
      <c r="DL210" s="41"/>
      <c r="DM210" s="41"/>
      <c r="DN210" s="41"/>
      <c r="DO210" s="41"/>
      <c r="DP210" s="41"/>
      <c r="DQ210" s="41"/>
      <c r="DR210" s="41"/>
      <c r="DS210" s="41"/>
      <c r="DT210" s="41"/>
      <c r="DU210" s="41"/>
      <c r="DV210" s="41"/>
      <c r="DW210" s="41"/>
      <c r="DX210" s="41"/>
      <c r="DY210" s="41"/>
      <c r="DZ210" s="41"/>
      <c r="EA210" s="41"/>
    </row>
    <row r="211" spans="1:131" x14ac:dyDescent="0.9">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c r="BN211" s="41"/>
      <c r="BO211" s="41"/>
      <c r="BP211" s="41"/>
      <c r="BQ211" s="41"/>
      <c r="BR211" s="41"/>
      <c r="BS211" s="41"/>
      <c r="BT211" s="41"/>
      <c r="BU211" s="41"/>
      <c r="BV211" s="41"/>
      <c r="BW211" s="41"/>
      <c r="BX211" s="41"/>
      <c r="BY211" s="41"/>
      <c r="BZ211" s="41"/>
      <c r="CA211" s="41"/>
      <c r="CB211" s="41"/>
      <c r="CC211" s="41"/>
      <c r="CD211" s="41"/>
      <c r="CE211" s="41"/>
      <c r="CF211" s="41"/>
      <c r="CG211" s="41"/>
      <c r="CH211" s="41"/>
      <c r="CI211" s="41"/>
      <c r="CJ211" s="41"/>
      <c r="CK211" s="41"/>
      <c r="CL211" s="41"/>
      <c r="CM211" s="41"/>
      <c r="CN211" s="41"/>
      <c r="CO211" s="41"/>
      <c r="CP211" s="41"/>
      <c r="CQ211" s="41"/>
      <c r="CR211" s="41"/>
      <c r="CS211" s="41"/>
      <c r="CT211" s="41"/>
      <c r="CU211" s="41"/>
      <c r="CV211" s="41"/>
      <c r="CW211" s="41"/>
      <c r="CX211" s="41"/>
      <c r="CY211" s="41"/>
      <c r="CZ211" s="41"/>
      <c r="DA211" s="41"/>
      <c r="DB211" s="41"/>
      <c r="DC211" s="41"/>
      <c r="DD211" s="41"/>
      <c r="DE211" s="41"/>
      <c r="DF211" s="41"/>
      <c r="DG211" s="41"/>
      <c r="DH211" s="41"/>
      <c r="DI211" s="41"/>
      <c r="DJ211" s="41"/>
      <c r="DK211" s="41"/>
      <c r="DL211" s="41"/>
      <c r="DM211" s="41"/>
      <c r="DN211" s="41"/>
      <c r="DO211" s="41"/>
      <c r="DP211" s="41"/>
      <c r="DQ211" s="41"/>
      <c r="DR211" s="41"/>
      <c r="DS211" s="41"/>
      <c r="DT211" s="41"/>
      <c r="DU211" s="41"/>
      <c r="DV211" s="41"/>
      <c r="DW211" s="41"/>
      <c r="DX211" s="41"/>
      <c r="DY211" s="41"/>
      <c r="DZ211" s="41"/>
      <c r="EA211" s="41"/>
    </row>
    <row r="212" spans="1:131" x14ac:dyDescent="0.9">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41"/>
      <c r="BN212" s="41"/>
      <c r="BO212" s="41"/>
      <c r="BP212" s="41"/>
      <c r="BQ212" s="41"/>
      <c r="BR212" s="41"/>
      <c r="BS212" s="41"/>
      <c r="BT212" s="41"/>
      <c r="BU212" s="41"/>
      <c r="BV212" s="41"/>
      <c r="BW212" s="41"/>
      <c r="BX212" s="41"/>
      <c r="BY212" s="41"/>
      <c r="BZ212" s="41"/>
      <c r="CA212" s="41"/>
      <c r="CB212" s="41"/>
      <c r="CC212" s="41"/>
      <c r="CD212" s="41"/>
      <c r="CE212" s="41"/>
      <c r="CF212" s="41"/>
      <c r="CG212" s="41"/>
      <c r="CH212" s="41"/>
      <c r="CI212" s="41"/>
      <c r="CJ212" s="41"/>
      <c r="CK212" s="41"/>
      <c r="CL212" s="41"/>
      <c r="CM212" s="41"/>
      <c r="CN212" s="41"/>
      <c r="CO212" s="41"/>
      <c r="CP212" s="41"/>
      <c r="CQ212" s="41"/>
      <c r="CR212" s="41"/>
      <c r="CS212" s="41"/>
      <c r="CT212" s="41"/>
      <c r="CU212" s="41"/>
      <c r="CV212" s="41"/>
      <c r="CW212" s="41"/>
      <c r="CX212" s="41"/>
      <c r="CY212" s="41"/>
      <c r="CZ212" s="41"/>
      <c r="DA212" s="41"/>
      <c r="DB212" s="41"/>
      <c r="DC212" s="41"/>
      <c r="DD212" s="41"/>
      <c r="DE212" s="41"/>
      <c r="DF212" s="41"/>
      <c r="DG212" s="41"/>
      <c r="DH212" s="41"/>
      <c r="DI212" s="41"/>
      <c r="DJ212" s="41"/>
      <c r="DK212" s="41"/>
      <c r="DL212" s="41"/>
      <c r="DM212" s="41"/>
      <c r="DN212" s="41"/>
      <c r="DO212" s="41"/>
      <c r="DP212" s="41"/>
      <c r="DQ212" s="41"/>
      <c r="DR212" s="41"/>
      <c r="DS212" s="41"/>
      <c r="DT212" s="41"/>
      <c r="DU212" s="41"/>
      <c r="DV212" s="41"/>
      <c r="DW212" s="41"/>
      <c r="DX212" s="41"/>
      <c r="DY212" s="41"/>
      <c r="DZ212" s="41"/>
      <c r="EA212" s="41"/>
    </row>
    <row r="213" spans="1:131" x14ac:dyDescent="0.9">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41"/>
      <c r="BN213" s="41"/>
      <c r="BO213" s="41"/>
      <c r="BP213" s="41"/>
      <c r="BQ213" s="41"/>
      <c r="BR213" s="41"/>
      <c r="BS213" s="41"/>
      <c r="BT213" s="41"/>
      <c r="BU213" s="41"/>
      <c r="BV213" s="41"/>
      <c r="BW213" s="41"/>
      <c r="BX213" s="41"/>
      <c r="BY213" s="41"/>
      <c r="BZ213" s="41"/>
      <c r="CA213" s="41"/>
      <c r="CB213" s="41"/>
      <c r="CC213" s="41"/>
      <c r="CD213" s="41"/>
      <c r="CE213" s="41"/>
      <c r="CF213" s="41"/>
      <c r="CG213" s="41"/>
      <c r="CH213" s="41"/>
      <c r="CI213" s="41"/>
      <c r="CJ213" s="41"/>
      <c r="CK213" s="41"/>
      <c r="CL213" s="41"/>
      <c r="CM213" s="41"/>
      <c r="CN213" s="41"/>
      <c r="CO213" s="41"/>
      <c r="CP213" s="41"/>
      <c r="CQ213" s="41"/>
      <c r="CR213" s="41"/>
      <c r="CS213" s="41"/>
      <c r="CT213" s="41"/>
      <c r="CU213" s="41"/>
      <c r="CV213" s="41"/>
      <c r="CW213" s="41"/>
      <c r="CX213" s="41"/>
      <c r="CY213" s="41"/>
      <c r="CZ213" s="41"/>
      <c r="DA213" s="41"/>
      <c r="DB213" s="41"/>
      <c r="DC213" s="41"/>
      <c r="DD213" s="41"/>
      <c r="DE213" s="41"/>
      <c r="DF213" s="41"/>
      <c r="DG213" s="41"/>
      <c r="DH213" s="41"/>
      <c r="DI213" s="41"/>
      <c r="DJ213" s="41"/>
      <c r="DK213" s="41"/>
      <c r="DL213" s="41"/>
      <c r="DM213" s="41"/>
      <c r="DN213" s="41"/>
      <c r="DO213" s="41"/>
      <c r="DP213" s="41"/>
      <c r="DQ213" s="41"/>
      <c r="DR213" s="41"/>
      <c r="DS213" s="41"/>
      <c r="DT213" s="41"/>
      <c r="DU213" s="41"/>
      <c r="DV213" s="41"/>
      <c r="DW213" s="41"/>
      <c r="DX213" s="41"/>
      <c r="DY213" s="41"/>
      <c r="DZ213" s="41"/>
      <c r="EA213" s="41"/>
    </row>
    <row r="214" spans="1:131" x14ac:dyDescent="0.9">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c r="CF214" s="41"/>
      <c r="CG214" s="41"/>
      <c r="CH214" s="41"/>
      <c r="CI214" s="41"/>
      <c r="CJ214" s="41"/>
      <c r="CK214" s="41"/>
      <c r="CL214" s="41"/>
      <c r="CM214" s="41"/>
      <c r="CN214" s="41"/>
      <c r="CO214" s="41"/>
      <c r="CP214" s="41"/>
      <c r="CQ214" s="41"/>
      <c r="CR214" s="41"/>
      <c r="CS214" s="41"/>
      <c r="CT214" s="41"/>
      <c r="CU214" s="41"/>
      <c r="CV214" s="41"/>
      <c r="CW214" s="41"/>
      <c r="CX214" s="41"/>
      <c r="CY214" s="41"/>
      <c r="CZ214" s="41"/>
      <c r="DA214" s="41"/>
      <c r="DB214" s="41"/>
      <c r="DC214" s="41"/>
      <c r="DD214" s="41"/>
      <c r="DE214" s="41"/>
      <c r="DF214" s="41"/>
      <c r="DG214" s="41"/>
      <c r="DH214" s="41"/>
      <c r="DI214" s="41"/>
      <c r="DJ214" s="41"/>
      <c r="DK214" s="41"/>
      <c r="DL214" s="41"/>
      <c r="DM214" s="41"/>
      <c r="DN214" s="41"/>
      <c r="DO214" s="41"/>
      <c r="DP214" s="41"/>
      <c r="DQ214" s="41"/>
      <c r="DR214" s="41"/>
      <c r="DS214" s="41"/>
      <c r="DT214" s="41"/>
      <c r="DU214" s="41"/>
      <c r="DV214" s="41"/>
      <c r="DW214" s="41"/>
      <c r="DX214" s="41"/>
      <c r="DY214" s="41"/>
      <c r="DZ214" s="41"/>
      <c r="EA214" s="41"/>
    </row>
    <row r="215" spans="1:131" x14ac:dyDescent="0.9">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c r="CF215" s="41"/>
      <c r="CG215" s="41"/>
      <c r="CH215" s="41"/>
      <c r="CI215" s="41"/>
      <c r="CJ215" s="41"/>
      <c r="CK215" s="41"/>
      <c r="CL215" s="41"/>
      <c r="CM215" s="41"/>
      <c r="CN215" s="41"/>
      <c r="CO215" s="41"/>
      <c r="CP215" s="41"/>
      <c r="CQ215" s="41"/>
      <c r="CR215" s="41"/>
      <c r="CS215" s="41"/>
      <c r="CT215" s="41"/>
      <c r="CU215" s="41"/>
      <c r="CV215" s="41"/>
      <c r="CW215" s="41"/>
      <c r="CX215" s="41"/>
      <c r="CY215" s="41"/>
      <c r="CZ215" s="41"/>
      <c r="DA215" s="41"/>
      <c r="DB215" s="41"/>
      <c r="DC215" s="41"/>
      <c r="DD215" s="41"/>
      <c r="DE215" s="41"/>
      <c r="DF215" s="41"/>
      <c r="DG215" s="41"/>
      <c r="DH215" s="41"/>
      <c r="DI215" s="41"/>
      <c r="DJ215" s="41"/>
      <c r="DK215" s="41"/>
      <c r="DL215" s="41"/>
      <c r="DM215" s="41"/>
      <c r="DN215" s="41"/>
      <c r="DO215" s="41"/>
      <c r="DP215" s="41"/>
      <c r="DQ215" s="41"/>
      <c r="DR215" s="41"/>
      <c r="DS215" s="41"/>
      <c r="DT215" s="41"/>
      <c r="DU215" s="41"/>
      <c r="DV215" s="41"/>
      <c r="DW215" s="41"/>
      <c r="DX215" s="41"/>
      <c r="DY215" s="41"/>
      <c r="DZ215" s="41"/>
      <c r="EA215" s="41"/>
    </row>
    <row r="216" spans="1:131" x14ac:dyDescent="0.9">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c r="BR216" s="41"/>
      <c r="BS216" s="41"/>
      <c r="BT216" s="41"/>
      <c r="BU216" s="41"/>
      <c r="BV216" s="41"/>
      <c r="BW216" s="41"/>
      <c r="BX216" s="41"/>
      <c r="BY216" s="41"/>
      <c r="BZ216" s="41"/>
      <c r="CA216" s="41"/>
      <c r="CB216" s="41"/>
      <c r="CC216" s="41"/>
      <c r="CD216" s="41"/>
      <c r="CE216" s="41"/>
      <c r="CF216" s="41"/>
      <c r="CG216" s="41"/>
      <c r="CH216" s="41"/>
      <c r="CI216" s="41"/>
      <c r="CJ216" s="41"/>
      <c r="CK216" s="41"/>
      <c r="CL216" s="41"/>
      <c r="CM216" s="41"/>
      <c r="CN216" s="41"/>
      <c r="CO216" s="41"/>
      <c r="CP216" s="41"/>
      <c r="CQ216" s="41"/>
      <c r="CR216" s="41"/>
      <c r="CS216" s="41"/>
      <c r="CT216" s="41"/>
      <c r="CU216" s="41"/>
      <c r="CV216" s="41"/>
      <c r="CW216" s="41"/>
      <c r="CX216" s="41"/>
      <c r="CY216" s="41"/>
      <c r="CZ216" s="41"/>
      <c r="DA216" s="41"/>
      <c r="DB216" s="41"/>
      <c r="DC216" s="41"/>
      <c r="DD216" s="41"/>
      <c r="DE216" s="41"/>
      <c r="DF216" s="41"/>
      <c r="DG216" s="41"/>
      <c r="DH216" s="41"/>
      <c r="DI216" s="41"/>
      <c r="DJ216" s="41"/>
      <c r="DK216" s="41"/>
      <c r="DL216" s="41"/>
      <c r="DM216" s="41"/>
      <c r="DN216" s="41"/>
      <c r="DO216" s="41"/>
      <c r="DP216" s="41"/>
      <c r="DQ216" s="41"/>
      <c r="DR216" s="41"/>
      <c r="DS216" s="41"/>
      <c r="DT216" s="41"/>
      <c r="DU216" s="41"/>
      <c r="DV216" s="41"/>
      <c r="DW216" s="41"/>
      <c r="DX216" s="41"/>
      <c r="DY216" s="41"/>
      <c r="DZ216" s="41"/>
      <c r="EA216" s="41"/>
    </row>
    <row r="217" spans="1:131" x14ac:dyDescent="0.9">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41"/>
      <c r="BN217" s="41"/>
      <c r="BO217" s="41"/>
      <c r="BP217" s="41"/>
      <c r="BQ217" s="41"/>
      <c r="BR217" s="41"/>
      <c r="BS217" s="41"/>
      <c r="BT217" s="41"/>
      <c r="BU217" s="41"/>
      <c r="BV217" s="41"/>
      <c r="BW217" s="41"/>
      <c r="BX217" s="41"/>
      <c r="BY217" s="41"/>
      <c r="BZ217" s="41"/>
      <c r="CA217" s="41"/>
      <c r="CB217" s="41"/>
      <c r="CC217" s="41"/>
      <c r="CD217" s="41"/>
      <c r="CE217" s="41"/>
      <c r="CF217" s="41"/>
      <c r="CG217" s="41"/>
      <c r="CH217" s="41"/>
      <c r="CI217" s="41"/>
      <c r="CJ217" s="41"/>
      <c r="CK217" s="41"/>
      <c r="CL217" s="41"/>
      <c r="CM217" s="41"/>
      <c r="CN217" s="41"/>
      <c r="CO217" s="41"/>
      <c r="CP217" s="41"/>
      <c r="CQ217" s="41"/>
      <c r="CR217" s="41"/>
      <c r="CS217" s="41"/>
      <c r="CT217" s="41"/>
      <c r="CU217" s="41"/>
      <c r="CV217" s="41"/>
      <c r="CW217" s="41"/>
      <c r="CX217" s="41"/>
      <c r="CY217" s="41"/>
      <c r="CZ217" s="41"/>
      <c r="DA217" s="41"/>
      <c r="DB217" s="41"/>
      <c r="DC217" s="41"/>
      <c r="DD217" s="41"/>
      <c r="DE217" s="41"/>
      <c r="DF217" s="41"/>
      <c r="DG217" s="41"/>
      <c r="DH217" s="41"/>
      <c r="DI217" s="41"/>
      <c r="DJ217" s="41"/>
      <c r="DK217" s="41"/>
      <c r="DL217" s="41"/>
      <c r="DM217" s="41"/>
      <c r="DN217" s="41"/>
      <c r="DO217" s="41"/>
      <c r="DP217" s="41"/>
      <c r="DQ217" s="41"/>
      <c r="DR217" s="41"/>
      <c r="DS217" s="41"/>
      <c r="DT217" s="41"/>
      <c r="DU217" s="41"/>
      <c r="DV217" s="41"/>
      <c r="DW217" s="41"/>
      <c r="DX217" s="41"/>
      <c r="DY217" s="41"/>
      <c r="DZ217" s="41"/>
      <c r="EA217" s="41"/>
    </row>
    <row r="218" spans="1:131" x14ac:dyDescent="0.9">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41"/>
      <c r="BN218" s="41"/>
      <c r="BO218" s="41"/>
      <c r="BP218" s="41"/>
      <c r="BQ218" s="41"/>
      <c r="BR218" s="41"/>
      <c r="BS218" s="41"/>
      <c r="BT218" s="41"/>
      <c r="BU218" s="41"/>
      <c r="BV218" s="41"/>
      <c r="BW218" s="41"/>
      <c r="BX218" s="41"/>
      <c r="BY218" s="41"/>
      <c r="BZ218" s="41"/>
      <c r="CA218" s="41"/>
      <c r="CB218" s="41"/>
      <c r="CC218" s="41"/>
      <c r="CD218" s="41"/>
      <c r="CE218" s="41"/>
      <c r="CF218" s="41"/>
      <c r="CG218" s="41"/>
      <c r="CH218" s="41"/>
      <c r="CI218" s="41"/>
      <c r="CJ218" s="41"/>
      <c r="CK218" s="41"/>
      <c r="CL218" s="41"/>
      <c r="CM218" s="41"/>
      <c r="CN218" s="41"/>
      <c r="CO218" s="41"/>
      <c r="CP218" s="41"/>
      <c r="CQ218" s="41"/>
      <c r="CR218" s="41"/>
      <c r="CS218" s="41"/>
      <c r="CT218" s="41"/>
      <c r="CU218" s="41"/>
      <c r="CV218" s="41"/>
      <c r="CW218" s="41"/>
      <c r="CX218" s="41"/>
      <c r="CY218" s="41"/>
      <c r="CZ218" s="41"/>
      <c r="DA218" s="41"/>
      <c r="DB218" s="41"/>
      <c r="DC218" s="41"/>
      <c r="DD218" s="41"/>
      <c r="DE218" s="41"/>
      <c r="DF218" s="41"/>
      <c r="DG218" s="41"/>
      <c r="DH218" s="41"/>
      <c r="DI218" s="41"/>
      <c r="DJ218" s="41"/>
      <c r="DK218" s="41"/>
      <c r="DL218" s="41"/>
      <c r="DM218" s="41"/>
      <c r="DN218" s="41"/>
      <c r="DO218" s="41"/>
      <c r="DP218" s="41"/>
      <c r="DQ218" s="41"/>
      <c r="DR218" s="41"/>
      <c r="DS218" s="41"/>
      <c r="DT218" s="41"/>
      <c r="DU218" s="41"/>
      <c r="DV218" s="41"/>
      <c r="DW218" s="41"/>
      <c r="DX218" s="41"/>
      <c r="DY218" s="41"/>
      <c r="DZ218" s="41"/>
      <c r="EA218" s="41"/>
    </row>
    <row r="219" spans="1:131" x14ac:dyDescent="0.9">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c r="BR219" s="41"/>
      <c r="BS219" s="41"/>
      <c r="BT219" s="41"/>
      <c r="BU219" s="41"/>
      <c r="BV219" s="41"/>
      <c r="BW219" s="41"/>
      <c r="BX219" s="41"/>
      <c r="BY219" s="41"/>
      <c r="BZ219" s="41"/>
      <c r="CA219" s="41"/>
      <c r="CB219" s="41"/>
      <c r="CC219" s="41"/>
      <c r="CD219" s="41"/>
      <c r="CE219" s="41"/>
      <c r="CF219" s="41"/>
      <c r="CG219" s="41"/>
      <c r="CH219" s="41"/>
      <c r="CI219" s="41"/>
      <c r="CJ219" s="41"/>
      <c r="CK219" s="41"/>
      <c r="CL219" s="41"/>
      <c r="CM219" s="41"/>
      <c r="CN219" s="41"/>
      <c r="CO219" s="41"/>
      <c r="CP219" s="41"/>
      <c r="CQ219" s="41"/>
      <c r="CR219" s="41"/>
      <c r="CS219" s="41"/>
      <c r="CT219" s="41"/>
      <c r="CU219" s="41"/>
      <c r="CV219" s="41"/>
      <c r="CW219" s="41"/>
      <c r="CX219" s="41"/>
      <c r="CY219" s="41"/>
      <c r="CZ219" s="41"/>
      <c r="DA219" s="41"/>
      <c r="DB219" s="41"/>
      <c r="DC219" s="41"/>
      <c r="DD219" s="41"/>
      <c r="DE219" s="41"/>
      <c r="DF219" s="41"/>
      <c r="DG219" s="41"/>
      <c r="DH219" s="41"/>
      <c r="DI219" s="41"/>
      <c r="DJ219" s="41"/>
      <c r="DK219" s="41"/>
      <c r="DL219" s="41"/>
      <c r="DM219" s="41"/>
      <c r="DN219" s="41"/>
      <c r="DO219" s="41"/>
      <c r="DP219" s="41"/>
      <c r="DQ219" s="41"/>
      <c r="DR219" s="41"/>
      <c r="DS219" s="41"/>
      <c r="DT219" s="41"/>
      <c r="DU219" s="41"/>
      <c r="DV219" s="41"/>
      <c r="DW219" s="41"/>
      <c r="DX219" s="41"/>
      <c r="DY219" s="41"/>
      <c r="DZ219" s="41"/>
      <c r="EA219" s="41"/>
    </row>
    <row r="220" spans="1:131" x14ac:dyDescent="0.9">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c r="BR220" s="41"/>
      <c r="BS220" s="41"/>
      <c r="BT220" s="41"/>
      <c r="BU220" s="41"/>
      <c r="BV220" s="41"/>
      <c r="BW220" s="41"/>
      <c r="BX220" s="41"/>
      <c r="BY220" s="41"/>
      <c r="BZ220" s="41"/>
      <c r="CA220" s="41"/>
      <c r="CB220" s="41"/>
      <c r="CC220" s="41"/>
      <c r="CD220" s="41"/>
      <c r="CE220" s="41"/>
      <c r="CF220" s="41"/>
      <c r="CG220" s="41"/>
      <c r="CH220" s="41"/>
      <c r="CI220" s="41"/>
      <c r="CJ220" s="41"/>
      <c r="CK220" s="41"/>
      <c r="CL220" s="41"/>
      <c r="CM220" s="41"/>
      <c r="CN220" s="41"/>
      <c r="CO220" s="41"/>
      <c r="CP220" s="41"/>
      <c r="CQ220" s="41"/>
      <c r="CR220" s="41"/>
      <c r="CS220" s="41"/>
      <c r="CT220" s="41"/>
      <c r="CU220" s="41"/>
      <c r="CV220" s="41"/>
      <c r="CW220" s="41"/>
      <c r="CX220" s="41"/>
      <c r="CY220" s="41"/>
      <c r="CZ220" s="41"/>
      <c r="DA220" s="41"/>
      <c r="DB220" s="41"/>
      <c r="DC220" s="41"/>
      <c r="DD220" s="41"/>
      <c r="DE220" s="41"/>
      <c r="DF220" s="41"/>
      <c r="DG220" s="41"/>
      <c r="DH220" s="41"/>
      <c r="DI220" s="41"/>
      <c r="DJ220" s="41"/>
      <c r="DK220" s="41"/>
      <c r="DL220" s="41"/>
      <c r="DM220" s="41"/>
      <c r="DN220" s="41"/>
      <c r="DO220" s="41"/>
      <c r="DP220" s="41"/>
      <c r="DQ220" s="41"/>
      <c r="DR220" s="41"/>
      <c r="DS220" s="41"/>
      <c r="DT220" s="41"/>
      <c r="DU220" s="41"/>
      <c r="DV220" s="41"/>
      <c r="DW220" s="41"/>
      <c r="DX220" s="41"/>
      <c r="DY220" s="41"/>
      <c r="DZ220" s="41"/>
      <c r="EA220" s="41"/>
    </row>
    <row r="221" spans="1:131" x14ac:dyDescent="0.9">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41"/>
      <c r="BN221" s="41"/>
      <c r="BO221" s="41"/>
      <c r="BP221" s="41"/>
      <c r="BQ221" s="41"/>
      <c r="BR221" s="41"/>
      <c r="BS221" s="41"/>
      <c r="BT221" s="41"/>
      <c r="BU221" s="41"/>
      <c r="BV221" s="41"/>
      <c r="BW221" s="41"/>
      <c r="BX221" s="41"/>
      <c r="BY221" s="41"/>
      <c r="BZ221" s="41"/>
      <c r="CA221" s="41"/>
      <c r="CB221" s="41"/>
      <c r="CC221" s="41"/>
      <c r="CD221" s="41"/>
      <c r="CE221" s="41"/>
      <c r="CF221" s="41"/>
      <c r="CG221" s="41"/>
      <c r="CH221" s="41"/>
      <c r="CI221" s="41"/>
      <c r="CJ221" s="41"/>
      <c r="CK221" s="41"/>
      <c r="CL221" s="41"/>
      <c r="CM221" s="41"/>
      <c r="CN221" s="41"/>
      <c r="CO221" s="41"/>
      <c r="CP221" s="41"/>
      <c r="CQ221" s="41"/>
      <c r="CR221" s="41"/>
      <c r="CS221" s="41"/>
      <c r="CT221" s="41"/>
      <c r="CU221" s="41"/>
      <c r="CV221" s="41"/>
      <c r="CW221" s="41"/>
      <c r="CX221" s="41"/>
      <c r="CY221" s="41"/>
      <c r="CZ221" s="41"/>
      <c r="DA221" s="41"/>
      <c r="DB221" s="41"/>
      <c r="DC221" s="41"/>
      <c r="DD221" s="41"/>
      <c r="DE221" s="41"/>
      <c r="DF221" s="41"/>
      <c r="DG221" s="41"/>
      <c r="DH221" s="41"/>
      <c r="DI221" s="41"/>
      <c r="DJ221" s="41"/>
      <c r="DK221" s="41"/>
      <c r="DL221" s="41"/>
      <c r="DM221" s="41"/>
      <c r="DN221" s="41"/>
      <c r="DO221" s="41"/>
      <c r="DP221" s="41"/>
      <c r="DQ221" s="41"/>
      <c r="DR221" s="41"/>
      <c r="DS221" s="41"/>
      <c r="DT221" s="41"/>
      <c r="DU221" s="41"/>
      <c r="DV221" s="41"/>
      <c r="DW221" s="41"/>
      <c r="DX221" s="41"/>
      <c r="DY221" s="41"/>
      <c r="DZ221" s="41"/>
      <c r="EA221" s="41"/>
    </row>
    <row r="222" spans="1:131" x14ac:dyDescent="0.9">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41"/>
      <c r="BN222" s="41"/>
      <c r="BO222" s="41"/>
      <c r="BP222" s="41"/>
      <c r="BQ222" s="41"/>
      <c r="BR222" s="41"/>
      <c r="BS222" s="41"/>
      <c r="BT222" s="41"/>
      <c r="BU222" s="41"/>
      <c r="BV222" s="41"/>
      <c r="BW222" s="41"/>
      <c r="BX222" s="41"/>
      <c r="BY222" s="41"/>
      <c r="BZ222" s="41"/>
      <c r="CA222" s="41"/>
      <c r="CB222" s="41"/>
      <c r="CC222" s="41"/>
      <c r="CD222" s="41"/>
      <c r="CE222" s="41"/>
      <c r="CF222" s="41"/>
      <c r="CG222" s="41"/>
      <c r="CH222" s="41"/>
      <c r="CI222" s="41"/>
      <c r="CJ222" s="41"/>
      <c r="CK222" s="41"/>
      <c r="CL222" s="41"/>
      <c r="CM222" s="41"/>
      <c r="CN222" s="41"/>
      <c r="CO222" s="41"/>
      <c r="CP222" s="41"/>
      <c r="CQ222" s="41"/>
      <c r="CR222" s="41"/>
      <c r="CS222" s="41"/>
      <c r="CT222" s="41"/>
      <c r="CU222" s="41"/>
      <c r="CV222" s="41"/>
      <c r="CW222" s="41"/>
      <c r="CX222" s="41"/>
      <c r="CY222" s="41"/>
      <c r="CZ222" s="41"/>
      <c r="DA222" s="41"/>
      <c r="DB222" s="41"/>
      <c r="DC222" s="41"/>
      <c r="DD222" s="41"/>
      <c r="DE222" s="41"/>
      <c r="DF222" s="41"/>
      <c r="DG222" s="41"/>
      <c r="DH222" s="41"/>
      <c r="DI222" s="41"/>
      <c r="DJ222" s="41"/>
      <c r="DK222" s="41"/>
      <c r="DL222" s="41"/>
      <c r="DM222" s="41"/>
      <c r="DN222" s="41"/>
      <c r="DO222" s="41"/>
      <c r="DP222" s="41"/>
      <c r="DQ222" s="41"/>
      <c r="DR222" s="41"/>
      <c r="DS222" s="41"/>
      <c r="DT222" s="41"/>
      <c r="DU222" s="41"/>
      <c r="DV222" s="41"/>
      <c r="DW222" s="41"/>
      <c r="DX222" s="41"/>
      <c r="DY222" s="41"/>
      <c r="DZ222" s="41"/>
      <c r="EA222" s="41"/>
    </row>
    <row r="223" spans="1:131" x14ac:dyDescent="0.9">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41"/>
      <c r="BN223" s="41"/>
      <c r="BO223" s="41"/>
      <c r="BP223" s="41"/>
      <c r="BQ223" s="41"/>
      <c r="BR223" s="41"/>
      <c r="BS223" s="41"/>
      <c r="BT223" s="41"/>
      <c r="BU223" s="41"/>
      <c r="BV223" s="41"/>
      <c r="BW223" s="41"/>
      <c r="BX223" s="41"/>
      <c r="BY223" s="41"/>
      <c r="BZ223" s="41"/>
      <c r="CA223" s="41"/>
      <c r="CB223" s="41"/>
      <c r="CC223" s="41"/>
      <c r="CD223" s="41"/>
      <c r="CE223" s="41"/>
      <c r="CF223" s="41"/>
      <c r="CG223" s="41"/>
      <c r="CH223" s="41"/>
      <c r="CI223" s="41"/>
      <c r="CJ223" s="41"/>
      <c r="CK223" s="41"/>
      <c r="CL223" s="41"/>
      <c r="CM223" s="41"/>
      <c r="CN223" s="41"/>
      <c r="CO223" s="41"/>
      <c r="CP223" s="41"/>
      <c r="CQ223" s="41"/>
      <c r="CR223" s="41"/>
      <c r="CS223" s="41"/>
      <c r="CT223" s="41"/>
      <c r="CU223" s="41"/>
      <c r="CV223" s="41"/>
      <c r="CW223" s="41"/>
      <c r="CX223" s="41"/>
      <c r="CY223" s="41"/>
      <c r="CZ223" s="41"/>
      <c r="DA223" s="41"/>
      <c r="DB223" s="41"/>
      <c r="DC223" s="41"/>
      <c r="DD223" s="41"/>
      <c r="DE223" s="41"/>
      <c r="DF223" s="41"/>
      <c r="DG223" s="41"/>
      <c r="DH223" s="41"/>
      <c r="DI223" s="41"/>
      <c r="DJ223" s="41"/>
      <c r="DK223" s="41"/>
      <c r="DL223" s="41"/>
      <c r="DM223" s="41"/>
      <c r="DN223" s="41"/>
      <c r="DO223" s="41"/>
      <c r="DP223" s="41"/>
      <c r="DQ223" s="41"/>
      <c r="DR223" s="41"/>
      <c r="DS223" s="41"/>
      <c r="DT223" s="41"/>
      <c r="DU223" s="41"/>
      <c r="DV223" s="41"/>
      <c r="DW223" s="41"/>
      <c r="DX223" s="41"/>
      <c r="DY223" s="41"/>
      <c r="DZ223" s="41"/>
      <c r="EA223" s="41"/>
    </row>
    <row r="224" spans="1:131" x14ac:dyDescent="0.9">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41"/>
      <c r="BN224" s="41"/>
      <c r="BO224" s="41"/>
      <c r="BP224" s="41"/>
      <c r="BQ224" s="41"/>
      <c r="BR224" s="41"/>
      <c r="BS224" s="41"/>
      <c r="BT224" s="41"/>
      <c r="BU224" s="41"/>
      <c r="BV224" s="41"/>
      <c r="BW224" s="41"/>
      <c r="BX224" s="41"/>
      <c r="BY224" s="41"/>
      <c r="BZ224" s="41"/>
      <c r="CA224" s="41"/>
      <c r="CB224" s="41"/>
      <c r="CC224" s="41"/>
      <c r="CD224" s="41"/>
      <c r="CE224" s="41"/>
      <c r="CF224" s="41"/>
      <c r="CG224" s="41"/>
      <c r="CH224" s="41"/>
      <c r="CI224" s="41"/>
      <c r="CJ224" s="41"/>
      <c r="CK224" s="41"/>
      <c r="CL224" s="41"/>
      <c r="CM224" s="41"/>
      <c r="CN224" s="41"/>
      <c r="CO224" s="41"/>
      <c r="CP224" s="41"/>
      <c r="CQ224" s="41"/>
      <c r="CR224" s="41"/>
      <c r="CS224" s="41"/>
      <c r="CT224" s="41"/>
      <c r="CU224" s="41"/>
      <c r="CV224" s="41"/>
      <c r="CW224" s="41"/>
      <c r="CX224" s="41"/>
      <c r="CY224" s="41"/>
      <c r="CZ224" s="41"/>
      <c r="DA224" s="41"/>
      <c r="DB224" s="41"/>
      <c r="DC224" s="41"/>
      <c r="DD224" s="41"/>
      <c r="DE224" s="41"/>
      <c r="DF224" s="41"/>
      <c r="DG224" s="41"/>
      <c r="DH224" s="41"/>
      <c r="DI224" s="41"/>
      <c r="DJ224" s="41"/>
      <c r="DK224" s="41"/>
      <c r="DL224" s="41"/>
      <c r="DM224" s="41"/>
      <c r="DN224" s="41"/>
      <c r="DO224" s="41"/>
      <c r="DP224" s="41"/>
      <c r="DQ224" s="41"/>
      <c r="DR224" s="41"/>
      <c r="DS224" s="41"/>
      <c r="DT224" s="41"/>
      <c r="DU224" s="41"/>
      <c r="DV224" s="41"/>
      <c r="DW224" s="41"/>
      <c r="DX224" s="41"/>
      <c r="DY224" s="41"/>
      <c r="DZ224" s="41"/>
      <c r="EA224" s="41"/>
    </row>
    <row r="225" spans="1:131" x14ac:dyDescent="0.9">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41"/>
      <c r="BN225" s="41"/>
      <c r="BO225" s="41"/>
      <c r="BP225" s="41"/>
      <c r="BQ225" s="41"/>
      <c r="BR225" s="41"/>
      <c r="BS225" s="41"/>
      <c r="BT225" s="41"/>
      <c r="BU225" s="41"/>
      <c r="BV225" s="41"/>
      <c r="BW225" s="41"/>
      <c r="BX225" s="41"/>
      <c r="BY225" s="41"/>
      <c r="BZ225" s="41"/>
      <c r="CA225" s="41"/>
      <c r="CB225" s="41"/>
      <c r="CC225" s="41"/>
      <c r="CD225" s="41"/>
      <c r="CE225" s="41"/>
      <c r="CF225" s="41"/>
      <c r="CG225" s="41"/>
      <c r="CH225" s="41"/>
      <c r="CI225" s="41"/>
      <c r="CJ225" s="41"/>
      <c r="CK225" s="41"/>
      <c r="CL225" s="41"/>
      <c r="CM225" s="41"/>
      <c r="CN225" s="41"/>
      <c r="CO225" s="41"/>
      <c r="CP225" s="41"/>
      <c r="CQ225" s="41"/>
      <c r="CR225" s="41"/>
      <c r="CS225" s="41"/>
      <c r="CT225" s="41"/>
      <c r="CU225" s="41"/>
      <c r="CV225" s="41"/>
      <c r="CW225" s="41"/>
      <c r="CX225" s="41"/>
      <c r="CY225" s="41"/>
      <c r="CZ225" s="41"/>
      <c r="DA225" s="41"/>
      <c r="DB225" s="41"/>
      <c r="DC225" s="41"/>
      <c r="DD225" s="41"/>
      <c r="DE225" s="41"/>
      <c r="DF225" s="41"/>
      <c r="DG225" s="41"/>
      <c r="DH225" s="41"/>
      <c r="DI225" s="41"/>
      <c r="DJ225" s="41"/>
      <c r="DK225" s="41"/>
      <c r="DL225" s="41"/>
      <c r="DM225" s="41"/>
      <c r="DN225" s="41"/>
      <c r="DO225" s="41"/>
      <c r="DP225" s="41"/>
      <c r="DQ225" s="41"/>
      <c r="DR225" s="41"/>
      <c r="DS225" s="41"/>
      <c r="DT225" s="41"/>
      <c r="DU225" s="41"/>
      <c r="DV225" s="41"/>
      <c r="DW225" s="41"/>
      <c r="DX225" s="41"/>
      <c r="DY225" s="41"/>
      <c r="DZ225" s="41"/>
      <c r="EA225" s="41"/>
    </row>
    <row r="226" spans="1:131" x14ac:dyDescent="0.9">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c r="BR226" s="41"/>
      <c r="BS226" s="41"/>
      <c r="BT226" s="41"/>
      <c r="BU226" s="41"/>
      <c r="BV226" s="41"/>
      <c r="BW226" s="41"/>
      <c r="BX226" s="41"/>
      <c r="BY226" s="41"/>
      <c r="BZ226" s="41"/>
      <c r="CA226" s="41"/>
      <c r="CB226" s="41"/>
      <c r="CC226" s="41"/>
      <c r="CD226" s="41"/>
      <c r="CE226" s="41"/>
      <c r="CF226" s="41"/>
      <c r="CG226" s="41"/>
      <c r="CH226" s="41"/>
      <c r="CI226" s="41"/>
      <c r="CJ226" s="41"/>
      <c r="CK226" s="41"/>
      <c r="CL226" s="41"/>
      <c r="CM226" s="41"/>
      <c r="CN226" s="41"/>
      <c r="CO226" s="41"/>
      <c r="CP226" s="41"/>
      <c r="CQ226" s="41"/>
      <c r="CR226" s="41"/>
      <c r="CS226" s="41"/>
      <c r="CT226" s="41"/>
      <c r="CU226" s="41"/>
      <c r="CV226" s="41"/>
      <c r="CW226" s="41"/>
      <c r="CX226" s="41"/>
      <c r="CY226" s="41"/>
      <c r="CZ226" s="41"/>
      <c r="DA226" s="41"/>
      <c r="DB226" s="41"/>
      <c r="DC226" s="41"/>
      <c r="DD226" s="41"/>
      <c r="DE226" s="41"/>
      <c r="DF226" s="41"/>
      <c r="DG226" s="41"/>
      <c r="DH226" s="41"/>
      <c r="DI226" s="41"/>
      <c r="DJ226" s="41"/>
      <c r="DK226" s="41"/>
      <c r="DL226" s="41"/>
      <c r="DM226" s="41"/>
      <c r="DN226" s="41"/>
      <c r="DO226" s="41"/>
      <c r="DP226" s="41"/>
      <c r="DQ226" s="41"/>
      <c r="DR226" s="41"/>
      <c r="DS226" s="41"/>
      <c r="DT226" s="41"/>
      <c r="DU226" s="41"/>
      <c r="DV226" s="41"/>
      <c r="DW226" s="41"/>
      <c r="DX226" s="41"/>
      <c r="DY226" s="41"/>
      <c r="DZ226" s="41"/>
      <c r="EA226" s="41"/>
    </row>
    <row r="227" spans="1:131" x14ac:dyDescent="0.9">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1"/>
      <c r="BY227" s="41"/>
      <c r="BZ227" s="41"/>
      <c r="CA227" s="41"/>
      <c r="CB227" s="41"/>
      <c r="CC227" s="41"/>
      <c r="CD227" s="41"/>
      <c r="CE227" s="41"/>
      <c r="CF227" s="41"/>
      <c r="CG227" s="41"/>
      <c r="CH227" s="41"/>
      <c r="CI227" s="41"/>
      <c r="CJ227" s="41"/>
      <c r="CK227" s="41"/>
      <c r="CL227" s="41"/>
      <c r="CM227" s="41"/>
      <c r="CN227" s="41"/>
      <c r="CO227" s="41"/>
      <c r="CP227" s="41"/>
      <c r="CQ227" s="41"/>
      <c r="CR227" s="41"/>
      <c r="CS227" s="41"/>
      <c r="CT227" s="41"/>
      <c r="CU227" s="41"/>
      <c r="CV227" s="41"/>
      <c r="CW227" s="41"/>
      <c r="CX227" s="41"/>
      <c r="CY227" s="41"/>
      <c r="CZ227" s="41"/>
      <c r="DA227" s="41"/>
      <c r="DB227" s="41"/>
      <c r="DC227" s="41"/>
      <c r="DD227" s="41"/>
      <c r="DE227" s="41"/>
      <c r="DF227" s="41"/>
      <c r="DG227" s="41"/>
      <c r="DH227" s="41"/>
      <c r="DI227" s="41"/>
      <c r="DJ227" s="41"/>
      <c r="DK227" s="41"/>
      <c r="DL227" s="41"/>
      <c r="DM227" s="41"/>
      <c r="DN227" s="41"/>
      <c r="DO227" s="41"/>
      <c r="DP227" s="41"/>
      <c r="DQ227" s="41"/>
      <c r="DR227" s="41"/>
      <c r="DS227" s="41"/>
      <c r="DT227" s="41"/>
      <c r="DU227" s="41"/>
      <c r="DV227" s="41"/>
      <c r="DW227" s="41"/>
      <c r="DX227" s="41"/>
      <c r="DY227" s="41"/>
      <c r="DZ227" s="41"/>
      <c r="EA227" s="41"/>
    </row>
    <row r="228" spans="1:131" x14ac:dyDescent="0.9">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1"/>
      <c r="BY228" s="41"/>
      <c r="BZ228" s="41"/>
      <c r="CA228" s="41"/>
      <c r="CB228" s="41"/>
      <c r="CC228" s="41"/>
      <c r="CD228" s="41"/>
      <c r="CE228" s="41"/>
      <c r="CF228" s="41"/>
      <c r="CG228" s="41"/>
      <c r="CH228" s="41"/>
      <c r="CI228" s="41"/>
      <c r="CJ228" s="41"/>
      <c r="CK228" s="41"/>
      <c r="CL228" s="41"/>
      <c r="CM228" s="41"/>
      <c r="CN228" s="41"/>
      <c r="CO228" s="41"/>
      <c r="CP228" s="41"/>
      <c r="CQ228" s="41"/>
      <c r="CR228" s="41"/>
      <c r="CS228" s="41"/>
      <c r="CT228" s="41"/>
      <c r="CU228" s="41"/>
      <c r="CV228" s="41"/>
      <c r="CW228" s="41"/>
      <c r="CX228" s="41"/>
      <c r="CY228" s="41"/>
      <c r="CZ228" s="41"/>
      <c r="DA228" s="41"/>
      <c r="DB228" s="41"/>
      <c r="DC228" s="41"/>
      <c r="DD228" s="41"/>
      <c r="DE228" s="41"/>
      <c r="DF228" s="41"/>
      <c r="DG228" s="41"/>
      <c r="DH228" s="41"/>
      <c r="DI228" s="41"/>
      <c r="DJ228" s="41"/>
      <c r="DK228" s="41"/>
      <c r="DL228" s="41"/>
      <c r="DM228" s="41"/>
      <c r="DN228" s="41"/>
      <c r="DO228" s="41"/>
      <c r="DP228" s="41"/>
      <c r="DQ228" s="41"/>
      <c r="DR228" s="41"/>
      <c r="DS228" s="41"/>
      <c r="DT228" s="41"/>
      <c r="DU228" s="41"/>
      <c r="DV228" s="41"/>
      <c r="DW228" s="41"/>
      <c r="DX228" s="41"/>
      <c r="DY228" s="41"/>
      <c r="DZ228" s="41"/>
      <c r="EA228" s="41"/>
    </row>
    <row r="229" spans="1:131" x14ac:dyDescent="0.9">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41"/>
      <c r="BN229" s="41"/>
      <c r="BO229" s="41"/>
      <c r="BP229" s="41"/>
      <c r="BQ229" s="41"/>
      <c r="BR229" s="41"/>
      <c r="BS229" s="41"/>
      <c r="BT229" s="41"/>
      <c r="BU229" s="41"/>
      <c r="BV229" s="41"/>
      <c r="BW229" s="41"/>
      <c r="BX229" s="41"/>
      <c r="BY229" s="41"/>
      <c r="BZ229" s="41"/>
      <c r="CA229" s="41"/>
      <c r="CB229" s="41"/>
      <c r="CC229" s="41"/>
      <c r="CD229" s="41"/>
      <c r="CE229" s="41"/>
      <c r="CF229" s="41"/>
      <c r="CG229" s="41"/>
      <c r="CH229" s="41"/>
      <c r="CI229" s="41"/>
      <c r="CJ229" s="41"/>
      <c r="CK229" s="41"/>
      <c r="CL229" s="41"/>
      <c r="CM229" s="41"/>
      <c r="CN229" s="41"/>
      <c r="CO229" s="41"/>
      <c r="CP229" s="41"/>
      <c r="CQ229" s="41"/>
      <c r="CR229" s="41"/>
      <c r="CS229" s="41"/>
      <c r="CT229" s="41"/>
      <c r="CU229" s="41"/>
      <c r="CV229" s="41"/>
      <c r="CW229" s="41"/>
      <c r="CX229" s="41"/>
      <c r="CY229" s="41"/>
      <c r="CZ229" s="41"/>
      <c r="DA229" s="41"/>
      <c r="DB229" s="41"/>
      <c r="DC229" s="41"/>
      <c r="DD229" s="41"/>
      <c r="DE229" s="41"/>
      <c r="DF229" s="41"/>
      <c r="DG229" s="41"/>
      <c r="DH229" s="41"/>
      <c r="DI229" s="41"/>
      <c r="DJ229" s="41"/>
      <c r="DK229" s="41"/>
      <c r="DL229" s="41"/>
      <c r="DM229" s="41"/>
      <c r="DN229" s="41"/>
      <c r="DO229" s="41"/>
      <c r="DP229" s="41"/>
      <c r="DQ229" s="41"/>
      <c r="DR229" s="41"/>
      <c r="DS229" s="41"/>
      <c r="DT229" s="41"/>
      <c r="DU229" s="41"/>
      <c r="DV229" s="41"/>
      <c r="DW229" s="41"/>
      <c r="DX229" s="41"/>
      <c r="DY229" s="41"/>
      <c r="DZ229" s="41"/>
      <c r="EA229" s="41"/>
    </row>
    <row r="230" spans="1:131" x14ac:dyDescent="0.9">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41"/>
      <c r="BN230" s="41"/>
      <c r="BO230" s="41"/>
      <c r="BP230" s="41"/>
      <c r="BQ230" s="41"/>
      <c r="BR230" s="41"/>
      <c r="BS230" s="41"/>
      <c r="BT230" s="41"/>
      <c r="BU230" s="41"/>
      <c r="BV230" s="41"/>
      <c r="BW230" s="41"/>
      <c r="BX230" s="41"/>
      <c r="BY230" s="41"/>
      <c r="BZ230" s="41"/>
      <c r="CA230" s="41"/>
      <c r="CB230" s="41"/>
      <c r="CC230" s="41"/>
      <c r="CD230" s="41"/>
      <c r="CE230" s="41"/>
      <c r="CF230" s="41"/>
      <c r="CG230" s="41"/>
      <c r="CH230" s="41"/>
      <c r="CI230" s="41"/>
      <c r="CJ230" s="41"/>
      <c r="CK230" s="41"/>
      <c r="CL230" s="41"/>
      <c r="CM230" s="41"/>
      <c r="CN230" s="41"/>
      <c r="CO230" s="41"/>
      <c r="CP230" s="41"/>
      <c r="CQ230" s="41"/>
      <c r="CR230" s="41"/>
      <c r="CS230" s="41"/>
      <c r="CT230" s="41"/>
      <c r="CU230" s="41"/>
      <c r="CV230" s="41"/>
      <c r="CW230" s="41"/>
      <c r="CX230" s="41"/>
      <c r="CY230" s="41"/>
      <c r="CZ230" s="41"/>
      <c r="DA230" s="41"/>
      <c r="DB230" s="41"/>
      <c r="DC230" s="41"/>
      <c r="DD230" s="41"/>
      <c r="DE230" s="41"/>
      <c r="DF230" s="41"/>
      <c r="DG230" s="41"/>
      <c r="DH230" s="41"/>
      <c r="DI230" s="41"/>
      <c r="DJ230" s="41"/>
      <c r="DK230" s="41"/>
      <c r="DL230" s="41"/>
      <c r="DM230" s="41"/>
      <c r="DN230" s="41"/>
      <c r="DO230" s="41"/>
      <c r="DP230" s="41"/>
      <c r="DQ230" s="41"/>
      <c r="DR230" s="41"/>
      <c r="DS230" s="41"/>
      <c r="DT230" s="41"/>
      <c r="DU230" s="41"/>
      <c r="DV230" s="41"/>
      <c r="DW230" s="41"/>
      <c r="DX230" s="41"/>
      <c r="DY230" s="41"/>
      <c r="DZ230" s="41"/>
      <c r="EA230" s="41"/>
    </row>
    <row r="231" spans="1:131" x14ac:dyDescent="0.9">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41"/>
      <c r="BN231" s="41"/>
      <c r="BO231" s="41"/>
      <c r="BP231" s="41"/>
      <c r="BQ231" s="41"/>
      <c r="BR231" s="41"/>
      <c r="BS231" s="41"/>
      <c r="BT231" s="41"/>
      <c r="BU231" s="41"/>
      <c r="BV231" s="41"/>
      <c r="BW231" s="41"/>
      <c r="BX231" s="41"/>
      <c r="BY231" s="41"/>
      <c r="BZ231" s="41"/>
      <c r="CA231" s="41"/>
      <c r="CB231" s="41"/>
      <c r="CC231" s="41"/>
      <c r="CD231" s="41"/>
      <c r="CE231" s="41"/>
      <c r="CF231" s="41"/>
      <c r="CG231" s="41"/>
      <c r="CH231" s="41"/>
      <c r="CI231" s="41"/>
      <c r="CJ231" s="41"/>
      <c r="CK231" s="41"/>
      <c r="CL231" s="41"/>
      <c r="CM231" s="41"/>
      <c r="CN231" s="41"/>
      <c r="CO231" s="41"/>
      <c r="CP231" s="41"/>
      <c r="CQ231" s="41"/>
      <c r="CR231" s="41"/>
      <c r="CS231" s="41"/>
      <c r="CT231" s="41"/>
      <c r="CU231" s="41"/>
      <c r="CV231" s="41"/>
      <c r="CW231" s="41"/>
      <c r="CX231" s="41"/>
      <c r="CY231" s="41"/>
      <c r="CZ231" s="41"/>
      <c r="DA231" s="41"/>
      <c r="DB231" s="41"/>
      <c r="DC231" s="41"/>
      <c r="DD231" s="41"/>
      <c r="DE231" s="41"/>
      <c r="DF231" s="41"/>
      <c r="DG231" s="41"/>
      <c r="DH231" s="41"/>
      <c r="DI231" s="41"/>
      <c r="DJ231" s="41"/>
      <c r="DK231" s="41"/>
      <c r="DL231" s="41"/>
      <c r="DM231" s="41"/>
      <c r="DN231" s="41"/>
      <c r="DO231" s="41"/>
      <c r="DP231" s="41"/>
      <c r="DQ231" s="41"/>
      <c r="DR231" s="41"/>
      <c r="DS231" s="41"/>
      <c r="DT231" s="41"/>
      <c r="DU231" s="41"/>
      <c r="DV231" s="41"/>
      <c r="DW231" s="41"/>
      <c r="DX231" s="41"/>
      <c r="DY231" s="41"/>
      <c r="DZ231" s="41"/>
      <c r="EA231" s="41"/>
    </row>
    <row r="232" spans="1:131" x14ac:dyDescent="0.9">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41"/>
      <c r="BN232" s="41"/>
      <c r="BO232" s="41"/>
      <c r="BP232" s="41"/>
      <c r="BQ232" s="41"/>
      <c r="BR232" s="41"/>
      <c r="BS232" s="41"/>
      <c r="BT232" s="41"/>
      <c r="BU232" s="41"/>
      <c r="BV232" s="41"/>
      <c r="BW232" s="41"/>
      <c r="BX232" s="41"/>
      <c r="BY232" s="41"/>
      <c r="BZ232" s="41"/>
      <c r="CA232" s="41"/>
      <c r="CB232" s="41"/>
      <c r="CC232" s="41"/>
      <c r="CD232" s="41"/>
      <c r="CE232" s="41"/>
      <c r="CF232" s="41"/>
      <c r="CG232" s="41"/>
      <c r="CH232" s="41"/>
      <c r="CI232" s="41"/>
      <c r="CJ232" s="41"/>
      <c r="CK232" s="41"/>
      <c r="CL232" s="41"/>
      <c r="CM232" s="41"/>
      <c r="CN232" s="41"/>
      <c r="CO232" s="41"/>
      <c r="CP232" s="41"/>
      <c r="CQ232" s="41"/>
      <c r="CR232" s="41"/>
      <c r="CS232" s="41"/>
      <c r="CT232" s="41"/>
      <c r="CU232" s="41"/>
      <c r="CV232" s="41"/>
      <c r="CW232" s="41"/>
      <c r="CX232" s="41"/>
      <c r="CY232" s="41"/>
      <c r="CZ232" s="41"/>
      <c r="DA232" s="41"/>
      <c r="DB232" s="41"/>
      <c r="DC232" s="41"/>
      <c r="DD232" s="41"/>
      <c r="DE232" s="41"/>
      <c r="DF232" s="41"/>
      <c r="DG232" s="41"/>
      <c r="DH232" s="41"/>
      <c r="DI232" s="41"/>
      <c r="DJ232" s="41"/>
      <c r="DK232" s="41"/>
      <c r="DL232" s="41"/>
      <c r="DM232" s="41"/>
      <c r="DN232" s="41"/>
      <c r="DO232" s="41"/>
      <c r="DP232" s="41"/>
      <c r="DQ232" s="41"/>
      <c r="DR232" s="41"/>
      <c r="DS232" s="41"/>
      <c r="DT232" s="41"/>
      <c r="DU232" s="41"/>
      <c r="DV232" s="41"/>
      <c r="DW232" s="41"/>
      <c r="DX232" s="41"/>
      <c r="DY232" s="41"/>
      <c r="DZ232" s="41"/>
      <c r="EA232" s="41"/>
    </row>
    <row r="233" spans="1:131" x14ac:dyDescent="0.9">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41"/>
      <c r="BN233" s="41"/>
      <c r="BO233" s="41"/>
      <c r="BP233" s="41"/>
      <c r="BQ233" s="41"/>
      <c r="BR233" s="41"/>
      <c r="BS233" s="41"/>
      <c r="BT233" s="41"/>
      <c r="BU233" s="41"/>
      <c r="BV233" s="41"/>
      <c r="BW233" s="41"/>
      <c r="BX233" s="41"/>
      <c r="BY233" s="41"/>
      <c r="BZ233" s="41"/>
      <c r="CA233" s="41"/>
      <c r="CB233" s="41"/>
      <c r="CC233" s="41"/>
      <c r="CD233" s="41"/>
      <c r="CE233" s="41"/>
      <c r="CF233" s="41"/>
      <c r="CG233" s="41"/>
      <c r="CH233" s="41"/>
      <c r="CI233" s="41"/>
      <c r="CJ233" s="41"/>
      <c r="CK233" s="41"/>
      <c r="CL233" s="41"/>
      <c r="CM233" s="41"/>
      <c r="CN233" s="41"/>
      <c r="CO233" s="41"/>
      <c r="CP233" s="41"/>
      <c r="CQ233" s="41"/>
      <c r="CR233" s="41"/>
      <c r="CS233" s="41"/>
      <c r="CT233" s="41"/>
      <c r="CU233" s="41"/>
      <c r="CV233" s="41"/>
      <c r="CW233" s="41"/>
      <c r="CX233" s="41"/>
      <c r="CY233" s="41"/>
      <c r="CZ233" s="41"/>
      <c r="DA233" s="41"/>
      <c r="DB233" s="41"/>
      <c r="DC233" s="41"/>
      <c r="DD233" s="41"/>
      <c r="DE233" s="41"/>
      <c r="DF233" s="41"/>
      <c r="DG233" s="41"/>
      <c r="DH233" s="41"/>
      <c r="DI233" s="41"/>
      <c r="DJ233" s="41"/>
      <c r="DK233" s="41"/>
      <c r="DL233" s="41"/>
      <c r="DM233" s="41"/>
      <c r="DN233" s="41"/>
      <c r="DO233" s="41"/>
      <c r="DP233" s="41"/>
      <c r="DQ233" s="41"/>
      <c r="DR233" s="41"/>
      <c r="DS233" s="41"/>
      <c r="DT233" s="41"/>
      <c r="DU233" s="41"/>
      <c r="DV233" s="41"/>
      <c r="DW233" s="41"/>
      <c r="DX233" s="41"/>
      <c r="DY233" s="41"/>
      <c r="DZ233" s="41"/>
      <c r="EA233" s="41"/>
    </row>
    <row r="234" spans="1:131" x14ac:dyDescent="0.9">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41"/>
      <c r="BN234" s="41"/>
      <c r="BO234" s="41"/>
      <c r="BP234" s="41"/>
      <c r="BQ234" s="41"/>
      <c r="BR234" s="41"/>
      <c r="BS234" s="41"/>
      <c r="BT234" s="41"/>
      <c r="BU234" s="41"/>
      <c r="BV234" s="41"/>
      <c r="BW234" s="41"/>
      <c r="BX234" s="41"/>
      <c r="BY234" s="41"/>
      <c r="BZ234" s="41"/>
      <c r="CA234" s="41"/>
      <c r="CB234" s="41"/>
      <c r="CC234" s="41"/>
      <c r="CD234" s="41"/>
      <c r="CE234" s="41"/>
      <c r="CF234" s="41"/>
      <c r="CG234" s="41"/>
      <c r="CH234" s="41"/>
      <c r="CI234" s="41"/>
      <c r="CJ234" s="41"/>
      <c r="CK234" s="41"/>
      <c r="CL234" s="41"/>
      <c r="CM234" s="41"/>
      <c r="CN234" s="41"/>
      <c r="CO234" s="41"/>
      <c r="CP234" s="41"/>
      <c r="CQ234" s="41"/>
      <c r="CR234" s="41"/>
      <c r="CS234" s="41"/>
      <c r="CT234" s="41"/>
      <c r="CU234" s="41"/>
      <c r="CV234" s="41"/>
      <c r="CW234" s="41"/>
      <c r="CX234" s="41"/>
      <c r="CY234" s="41"/>
      <c r="CZ234" s="41"/>
      <c r="DA234" s="41"/>
      <c r="DB234" s="41"/>
      <c r="DC234" s="41"/>
      <c r="DD234" s="41"/>
      <c r="DE234" s="41"/>
      <c r="DF234" s="41"/>
      <c r="DG234" s="41"/>
      <c r="DH234" s="41"/>
      <c r="DI234" s="41"/>
      <c r="DJ234" s="41"/>
      <c r="DK234" s="41"/>
      <c r="DL234" s="41"/>
      <c r="DM234" s="41"/>
      <c r="DN234" s="41"/>
      <c r="DO234" s="41"/>
      <c r="DP234" s="41"/>
      <c r="DQ234" s="41"/>
      <c r="DR234" s="41"/>
      <c r="DS234" s="41"/>
      <c r="DT234" s="41"/>
      <c r="DU234" s="41"/>
      <c r="DV234" s="41"/>
      <c r="DW234" s="41"/>
      <c r="DX234" s="41"/>
      <c r="DY234" s="41"/>
      <c r="DZ234" s="41"/>
      <c r="EA234" s="41"/>
    </row>
    <row r="235" spans="1:131" x14ac:dyDescent="0.9">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41"/>
      <c r="BN235" s="41"/>
      <c r="BO235" s="41"/>
      <c r="BP235" s="41"/>
      <c r="BQ235" s="41"/>
      <c r="BR235" s="41"/>
      <c r="BS235" s="41"/>
      <c r="BT235" s="41"/>
      <c r="BU235" s="41"/>
      <c r="BV235" s="41"/>
      <c r="BW235" s="41"/>
      <c r="BX235" s="41"/>
      <c r="BY235" s="41"/>
      <c r="BZ235" s="41"/>
      <c r="CA235" s="41"/>
      <c r="CB235" s="41"/>
      <c r="CC235" s="41"/>
      <c r="CD235" s="41"/>
      <c r="CE235" s="41"/>
      <c r="CF235" s="41"/>
      <c r="CG235" s="41"/>
      <c r="CH235" s="41"/>
      <c r="CI235" s="41"/>
      <c r="CJ235" s="41"/>
      <c r="CK235" s="41"/>
      <c r="CL235" s="41"/>
      <c r="CM235" s="41"/>
      <c r="CN235" s="41"/>
      <c r="CO235" s="41"/>
      <c r="CP235" s="41"/>
      <c r="CQ235" s="41"/>
      <c r="CR235" s="41"/>
      <c r="CS235" s="41"/>
      <c r="CT235" s="41"/>
      <c r="CU235" s="41"/>
      <c r="CV235" s="41"/>
      <c r="CW235" s="41"/>
      <c r="CX235" s="41"/>
      <c r="CY235" s="41"/>
      <c r="CZ235" s="41"/>
      <c r="DA235" s="41"/>
      <c r="DB235" s="41"/>
      <c r="DC235" s="41"/>
      <c r="DD235" s="41"/>
      <c r="DE235" s="41"/>
      <c r="DF235" s="41"/>
      <c r="DG235" s="41"/>
      <c r="DH235" s="41"/>
      <c r="DI235" s="41"/>
      <c r="DJ235" s="41"/>
      <c r="DK235" s="41"/>
      <c r="DL235" s="41"/>
      <c r="DM235" s="41"/>
      <c r="DN235" s="41"/>
      <c r="DO235" s="41"/>
      <c r="DP235" s="41"/>
      <c r="DQ235" s="41"/>
      <c r="DR235" s="41"/>
      <c r="DS235" s="41"/>
      <c r="DT235" s="41"/>
      <c r="DU235" s="41"/>
      <c r="DV235" s="41"/>
      <c r="DW235" s="41"/>
      <c r="DX235" s="41"/>
      <c r="DY235" s="41"/>
      <c r="DZ235" s="41"/>
      <c r="EA235" s="41"/>
    </row>
    <row r="236" spans="1:131" x14ac:dyDescent="0.9">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c r="CU236" s="41"/>
      <c r="CV236" s="41"/>
      <c r="CW236" s="41"/>
      <c r="CX236" s="41"/>
      <c r="CY236" s="41"/>
      <c r="CZ236" s="41"/>
      <c r="DA236" s="41"/>
      <c r="DB236" s="41"/>
      <c r="DC236" s="41"/>
      <c r="DD236" s="41"/>
      <c r="DE236" s="41"/>
      <c r="DF236" s="41"/>
      <c r="DG236" s="41"/>
      <c r="DH236" s="41"/>
      <c r="DI236" s="41"/>
      <c r="DJ236" s="41"/>
      <c r="DK236" s="41"/>
      <c r="DL236" s="41"/>
      <c r="DM236" s="41"/>
      <c r="DN236" s="41"/>
      <c r="DO236" s="41"/>
      <c r="DP236" s="41"/>
      <c r="DQ236" s="41"/>
      <c r="DR236" s="41"/>
      <c r="DS236" s="41"/>
      <c r="DT236" s="41"/>
      <c r="DU236" s="41"/>
      <c r="DV236" s="41"/>
      <c r="DW236" s="41"/>
      <c r="DX236" s="41"/>
      <c r="DY236" s="41"/>
      <c r="DZ236" s="41"/>
      <c r="EA236" s="41"/>
    </row>
  </sheetData>
  <mergeCells count="359">
    <mergeCell ref="A127:A134"/>
    <mergeCell ref="B127:B134"/>
    <mergeCell ref="AJ127:AJ134"/>
    <mergeCell ref="A136:A156"/>
    <mergeCell ref="AJ136:AJ156"/>
    <mergeCell ref="B136:B156"/>
    <mergeCell ref="AJ157:AJ162"/>
    <mergeCell ref="A157:A162"/>
    <mergeCell ref="B157:B162"/>
    <mergeCell ref="AJ163:AJ165"/>
    <mergeCell ref="A163:A165"/>
    <mergeCell ref="B163:B165"/>
    <mergeCell ref="AJ166:AJ175"/>
    <mergeCell ref="A166:A175"/>
    <mergeCell ref="B166:B175"/>
    <mergeCell ref="B176:B178"/>
    <mergeCell ref="A176:A178"/>
    <mergeCell ref="AJ176:AJ178"/>
    <mergeCell ref="AJ179:AJ181"/>
    <mergeCell ref="A179:A181"/>
    <mergeCell ref="B179:B181"/>
    <mergeCell ref="AJ182:AJ185"/>
    <mergeCell ref="A182:A185"/>
    <mergeCell ref="B182:B185"/>
    <mergeCell ref="A188:A191"/>
    <mergeCell ref="B188:B191"/>
    <mergeCell ref="AJ188:AJ191"/>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scale="10" fitToWidth="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Круглоке Бухгалтерия</cp:lastModifiedBy>
  <cp:lastPrinted>2024-05-07T12:55:54Z</cp:lastPrinted>
  <dcterms:created xsi:type="dcterms:W3CDTF">2024-04-15T13:35:20Z</dcterms:created>
  <dcterms:modified xsi:type="dcterms:W3CDTF">2025-03-27T06:23:24Z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